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70"/>
  </bookViews>
  <sheets>
    <sheet name="付表1 事業経過・特記" sheetId="5" r:id="rId1"/>
    <sheet name="付表1 展示会実施報告" sheetId="11" r:id="rId2"/>
    <sheet name="付表1 ECサイト実施報告+販促費報告" sheetId="15" r:id="rId3"/>
    <sheet name="付表２" sheetId="19" r:id="rId4"/>
    <sheet name="付表2別紙1 展示会経費 (1)" sheetId="20" r:id="rId5"/>
    <sheet name="付表2別紙1 EC" sheetId="18" r:id="rId6"/>
    <sheet name="付表2別紙1 販促物経費" sheetId="3" r:id="rId7"/>
  </sheets>
  <definedNames>
    <definedName name="PR">'付表2別紙1 販促物経費'!$Z$7:$AB$7</definedName>
    <definedName name="_xlnm.Print_Area" localSheetId="5">'付表2別紙1 EC'!$A$1:$J$16</definedName>
    <definedName name="_xlnm.Print_Area" localSheetId="4">'付表2別紙1 展示会経費 (1)'!$A$1:$J$47</definedName>
    <definedName name="_xlnm.Print_Area" localSheetId="6">'付表2別紙1 販促物経費'!$A$1:$J$50</definedName>
    <definedName name="オ" localSheetId="4">'付表2別紙1 展示会経費 (1)'!$AB$7:$AC$7</definedName>
    <definedName name="オ">#REF!</definedName>
    <definedName name="サ">'付表2別紙1 販促物経費'!$Z$8:$AA$8</definedName>
    <definedName name="印">'付表2別紙1 販促物経費'!$Z$6:$AC$6</definedName>
    <definedName name="広">'付表2別紙1 販促物経費'!$Z$9:$AB$9</definedName>
    <definedName name="材" localSheetId="4">'付表2別紙1 展示会経費 (1)'!$AB$8:$AF$8</definedName>
    <definedName name="材">#REF!</definedName>
    <definedName name="出" localSheetId="4">'付表2別紙1 展示会経費 (1)'!$AB$6:$AD$6</definedName>
    <definedName name="出">#REF!</definedName>
    <definedName name="送" localSheetId="4">'付表2別紙1 展示会経費 (1)'!$AB$9:$AD$9</definedName>
    <definedName name="送">#REF!</definedName>
    <definedName name="販促費">'付表2別紙1 販促物経費'!$Y$6:$Y$9</definedName>
    <definedName name="費用名" localSheetId="4">'付表2別紙1 展示会経費 (1)'!$AA$6:$AA$9</definedName>
    <definedName name="費用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3" l="1"/>
  <c r="J2" i="3" l="1"/>
  <c r="F7" i="18"/>
  <c r="C32" i="19" l="1"/>
  <c r="E32" i="19" s="1"/>
  <c r="C31" i="19"/>
  <c r="E31" i="19" s="1"/>
  <c r="C30" i="19"/>
  <c r="E30" i="19" s="1"/>
  <c r="C29" i="19"/>
  <c r="E29" i="19" s="1"/>
  <c r="C25" i="19"/>
  <c r="E25" i="19" s="1"/>
  <c r="C24" i="19"/>
  <c r="E24" i="19" s="1"/>
  <c r="C23" i="19"/>
  <c r="E23" i="19" s="1"/>
  <c r="C22" i="19"/>
  <c r="E22" i="19" s="1"/>
  <c r="E13" i="19"/>
  <c r="C27" i="19" s="1"/>
  <c r="C28" i="19" s="1"/>
  <c r="E28" i="19" s="1"/>
  <c r="F9" i="19"/>
  <c r="E9" i="19"/>
  <c r="D9" i="19"/>
  <c r="C9" i="19"/>
  <c r="B9" i="19"/>
  <c r="B16" i="19" l="1"/>
  <c r="E33" i="19"/>
  <c r="C26" i="19"/>
  <c r="C33" i="19"/>
  <c r="C34" i="19" l="1"/>
  <c r="E26" i="19"/>
  <c r="E34" i="19" s="1"/>
  <c r="F27" i="20" l="1"/>
  <c r="J46" i="20" l="1"/>
  <c r="J45" i="20"/>
  <c r="J44" i="20"/>
  <c r="J43" i="20"/>
  <c r="G42" i="20"/>
  <c r="F37" i="20"/>
  <c r="F32" i="20"/>
  <c r="F22" i="20"/>
  <c r="F17" i="20"/>
  <c r="F12" i="20"/>
  <c r="F9" i="20"/>
  <c r="F6" i="20"/>
  <c r="F42" i="20" l="1"/>
  <c r="J47" i="20"/>
  <c r="G11" i="18" l="1"/>
  <c r="J12" i="18" s="1"/>
  <c r="J13" i="18" s="1"/>
  <c r="F11" i="18"/>
  <c r="F10" i="3" l="1"/>
  <c r="F5" i="3"/>
  <c r="F15" i="3"/>
  <c r="J49" i="3"/>
  <c r="J48" i="3"/>
  <c r="J47" i="3"/>
  <c r="J46" i="3"/>
  <c r="G45" i="3" l="1"/>
  <c r="F35" i="3"/>
  <c r="F30" i="3"/>
  <c r="F25" i="3"/>
  <c r="F20" i="3"/>
  <c r="F45" i="3" l="1"/>
  <c r="J50" i="3"/>
</calcChain>
</file>

<file path=xl/sharedStrings.xml><?xml version="1.0" encoding="utf-8"?>
<sst xmlns="http://schemas.openxmlformats.org/spreadsheetml/2006/main" count="398" uniqueCount="157">
  <si>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</si>
  <si>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</si>
  <si>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</si>
  <si>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</si>
  <si>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</si>
  <si>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2">
      <t>タイショウ</t>
    </rPh>
    <rPh sb="2" eb="3">
      <t>ガイ</t>
    </rPh>
    <rPh sb="3" eb="5">
      <t>ケイヒ</t>
    </rPh>
    <phoneticPr fontId="1"/>
  </si>
  <si>
    <t>内容</t>
    <rPh sb="0" eb="2">
      <t>ナイヨウ</t>
    </rPh>
    <phoneticPr fontId="1"/>
  </si>
  <si>
    <t>装飾委託費</t>
    <rPh sb="0" eb="2">
      <t>ソウショク</t>
    </rPh>
    <rPh sb="2" eb="4">
      <t>イタク</t>
    </rPh>
    <rPh sb="4" eb="5">
      <t>ヒ</t>
    </rPh>
    <phoneticPr fontId="1"/>
  </si>
  <si>
    <t>什器・備品リース</t>
    <rPh sb="0" eb="2">
      <t>ジュウキ</t>
    </rPh>
    <rPh sb="3" eb="5">
      <t>ビヒン</t>
    </rPh>
    <phoneticPr fontId="1"/>
  </si>
  <si>
    <t>電気工事・使用料</t>
    <rPh sb="0" eb="2">
      <t>デンキ</t>
    </rPh>
    <rPh sb="2" eb="4">
      <t>コウジ</t>
    </rPh>
    <rPh sb="5" eb="8">
      <t>シヨウリョウ</t>
    </rPh>
    <phoneticPr fontId="1"/>
  </si>
  <si>
    <t>往復</t>
    <rPh sb="0" eb="2">
      <t>オウフク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</si>
  <si>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</si>
  <si>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</si>
  <si>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新規</t>
    <rPh sb="0" eb="2">
      <t>シンキ</t>
    </rPh>
    <phoneticPr fontId="1"/>
  </si>
  <si>
    <t>出</t>
    <rPh sb="0" eb="1">
      <t>デ</t>
    </rPh>
    <phoneticPr fontId="1"/>
  </si>
  <si>
    <t>材</t>
    <rPh sb="0" eb="1">
      <t>ザイ</t>
    </rPh>
    <phoneticPr fontId="1"/>
  </si>
  <si>
    <t>送</t>
    <rPh sb="0" eb="1">
      <t>オク</t>
    </rPh>
    <phoneticPr fontId="1"/>
  </si>
  <si>
    <t>印</t>
    <rPh sb="0" eb="1">
      <t>イン</t>
    </rPh>
    <phoneticPr fontId="1"/>
  </si>
  <si>
    <t>PR</t>
    <phoneticPr fontId="1"/>
  </si>
  <si>
    <t>広</t>
    <rPh sb="0" eb="1">
      <t>ヒロシ</t>
    </rPh>
    <phoneticPr fontId="1"/>
  </si>
  <si>
    <t>委託先</t>
    <rPh sb="0" eb="3">
      <t>イタクサキ</t>
    </rPh>
    <phoneticPr fontId="1"/>
  </si>
  <si>
    <t>納品</t>
    <rPh sb="0" eb="2">
      <t>ノウヒン</t>
    </rPh>
    <phoneticPr fontId="1"/>
  </si>
  <si>
    <t>区分</t>
    <rPh sb="0" eb="2">
      <t>クブン</t>
    </rPh>
    <phoneticPr fontId="1"/>
  </si>
  <si>
    <t>～</t>
    <phoneticPr fontId="1"/>
  </si>
  <si>
    <t>往</t>
    <rPh sb="0" eb="1">
      <t>オウ</t>
    </rPh>
    <phoneticPr fontId="1"/>
  </si>
  <si>
    <t>復</t>
    <rPh sb="0" eb="1">
      <t>マタ</t>
    </rPh>
    <phoneticPr fontId="1"/>
  </si>
  <si>
    <t>送</t>
    <rPh sb="0" eb="1">
      <t>ソウ</t>
    </rPh>
    <phoneticPr fontId="1"/>
  </si>
  <si>
    <t>計</t>
    <rPh sb="0" eb="1">
      <t>ケイ</t>
    </rPh>
    <phoneticPr fontId="1"/>
  </si>
  <si>
    <t>経費区分</t>
    <rPh sb="0" eb="1">
      <t>キョウ</t>
    </rPh>
    <rPh sb="1" eb="2">
      <t>ヒ</t>
    </rPh>
    <rPh sb="2" eb="3">
      <t>ク</t>
    </rPh>
    <rPh sb="3" eb="4">
      <t>ブン</t>
    </rPh>
    <phoneticPr fontId="4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</si>
  <si>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</si>
  <si>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</si>
  <si>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4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</si>
  <si>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</si>
  <si>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助成事業　実績報告書</t>
    <rPh sb="0" eb="2">
      <t>ジョセイ</t>
    </rPh>
    <rPh sb="2" eb="4">
      <t>ジギョウ</t>
    </rPh>
    <rPh sb="5" eb="7">
      <t>ジッセキ</t>
    </rPh>
    <rPh sb="7" eb="10">
      <t>ホウコクショ</t>
    </rPh>
    <phoneticPr fontId="1"/>
  </si>
  <si>
    <t>２．助成予定額</t>
    <rPh sb="2" eb="4">
      <t>ジョセイ</t>
    </rPh>
    <rPh sb="4" eb="6">
      <t>ヨテイ</t>
    </rPh>
    <rPh sb="6" eb="7">
      <t>ガク</t>
    </rPh>
    <phoneticPr fontId="1"/>
  </si>
  <si>
    <t>１．助成対象経費</t>
    <rPh sb="2" eb="4">
      <t>ジョセイ</t>
    </rPh>
    <rPh sb="4" eb="6">
      <t>タイショウ</t>
    </rPh>
    <rPh sb="6" eb="8">
      <t>ケイヒ</t>
    </rPh>
    <phoneticPr fontId="1"/>
  </si>
  <si>
    <t>３．変更後助成予定額</t>
    <rPh sb="2" eb="4">
      <t>ヘンコウ</t>
    </rPh>
    <rPh sb="4" eb="5">
      <t>ゴ</t>
    </rPh>
    <rPh sb="5" eb="7">
      <t>ジョセイ</t>
    </rPh>
    <rPh sb="7" eb="9">
      <t>ヨテイ</t>
    </rPh>
    <rPh sb="9" eb="10">
      <t>ガク</t>
    </rPh>
    <phoneticPr fontId="1"/>
  </si>
  <si>
    <t>４．助成事業実施内容及び成果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1"/>
  </si>
  <si>
    <t>付表２「支払総括表」のとおり</t>
    <rPh sb="0" eb="2">
      <t>フヒョウ</t>
    </rPh>
    <rPh sb="4" eb="6">
      <t>シハラ</t>
    </rPh>
    <rPh sb="6" eb="9">
      <t>ソウカツヒョウ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</si>
  <si>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</si>
  <si>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</si>
  <si>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名刺獲得数</t>
    <rPh sb="0" eb="2">
      <t>メイシ</t>
    </rPh>
    <rPh sb="2" eb="5">
      <t>カクトクスウ</t>
    </rPh>
    <phoneticPr fontId="1"/>
  </si>
  <si>
    <t>出展形態</t>
    <rPh sb="0" eb="2">
      <t>シュッテン</t>
    </rPh>
    <rPh sb="2" eb="4">
      <t>ケイタイ</t>
    </rPh>
    <phoneticPr fontId="1"/>
  </si>
  <si>
    <t>枚</t>
    <rPh sb="0" eb="1">
      <t>マイ</t>
    </rPh>
    <phoneticPr fontId="1"/>
  </si>
  <si>
    <t>名</t>
    <rPh sb="0" eb="1">
      <t>メイ</t>
    </rPh>
    <phoneticPr fontId="1"/>
  </si>
  <si>
    <t>部</t>
    <rPh sb="0" eb="1">
      <t>ブ</t>
    </rPh>
    <phoneticPr fontId="1"/>
  </si>
  <si>
    <t>成果</t>
    <rPh sb="0" eb="2">
      <t>セイカ</t>
    </rPh>
    <phoneticPr fontId="1"/>
  </si>
  <si>
    <t>展示会名</t>
    <rPh sb="0" eb="3">
      <t>テンジカイ</t>
    </rPh>
    <rPh sb="3" eb="4">
      <t>メイ</t>
    </rPh>
    <phoneticPr fontId="1"/>
  </si>
  <si>
    <t>（１）事業全体の成果</t>
    <rPh sb="3" eb="5">
      <t>ジギョウ</t>
    </rPh>
    <rPh sb="5" eb="7">
      <t>ゼンタイ</t>
    </rPh>
    <rPh sb="8" eb="10">
      <t>セイカ</t>
    </rPh>
    <phoneticPr fontId="1"/>
  </si>
  <si>
    <t>国内１</t>
    <rPh sb="0" eb="2">
      <t>コクナイ</t>
    </rPh>
    <phoneticPr fontId="1"/>
  </si>
  <si>
    <t>国内２</t>
    <rPh sb="0" eb="2">
      <t>コクナイ</t>
    </rPh>
    <phoneticPr fontId="1"/>
  </si>
  <si>
    <t>国内３</t>
    <rPh sb="0" eb="2">
      <t>コクナイ</t>
    </rPh>
    <phoneticPr fontId="1"/>
  </si>
  <si>
    <t>国内４</t>
    <rPh sb="0" eb="2">
      <t>コクナイ</t>
    </rPh>
    <phoneticPr fontId="1"/>
  </si>
  <si>
    <t>海外</t>
    <rPh sb="0" eb="2">
      <t>カイガイ</t>
    </rPh>
    <phoneticPr fontId="1"/>
  </si>
  <si>
    <t>会期</t>
    <rPh sb="0" eb="2">
      <t>カイキ</t>
    </rPh>
    <phoneticPr fontId="1"/>
  </si>
  <si>
    <t>リアル</t>
    <phoneticPr fontId="1"/>
  </si>
  <si>
    <t>オンライン</t>
    <phoneticPr fontId="1"/>
  </si>
  <si>
    <t>会　場</t>
    <rPh sb="0" eb="1">
      <t>カイ</t>
    </rPh>
    <rPh sb="2" eb="3">
      <t>バ</t>
    </rPh>
    <phoneticPr fontId="1"/>
  </si>
  <si>
    <t>PR内容（商品）</t>
    <phoneticPr fontId="1"/>
  </si>
  <si>
    <t>成　果</t>
    <rPh sb="0" eb="1">
      <t>シゲル</t>
    </rPh>
    <rPh sb="2" eb="3">
      <t>ハテ</t>
    </rPh>
    <phoneticPr fontId="1"/>
  </si>
  <si>
    <t>反　省</t>
    <rPh sb="0" eb="1">
      <t>ハン</t>
    </rPh>
    <rPh sb="2" eb="3">
      <t>ショウ</t>
    </rPh>
    <phoneticPr fontId="1"/>
  </si>
  <si>
    <t>会場来場数</t>
    <rPh sb="0" eb="2">
      <t>カイジョウ</t>
    </rPh>
    <rPh sb="2" eb="4">
      <t>ライジョウ</t>
    </rPh>
    <rPh sb="4" eb="5">
      <t>スウ</t>
    </rPh>
    <phoneticPr fontId="1"/>
  </si>
  <si>
    <t>有望顧客数</t>
    <rPh sb="0" eb="2">
      <t>ユウボウ</t>
    </rPh>
    <rPh sb="2" eb="4">
      <t>コキャク</t>
    </rPh>
    <rPh sb="4" eb="5">
      <t>スウ</t>
    </rPh>
    <phoneticPr fontId="1"/>
  </si>
  <si>
    <t>チラシ配布数</t>
    <rPh sb="3" eb="5">
      <t>ハイフ</t>
    </rPh>
    <rPh sb="5" eb="6">
      <t>スウ</t>
    </rPh>
    <phoneticPr fontId="1"/>
  </si>
  <si>
    <t>ブース来場数</t>
    <rPh sb="3" eb="5">
      <t>ライジョウ</t>
    </rPh>
    <rPh sb="5" eb="6">
      <t>スウ</t>
    </rPh>
    <phoneticPr fontId="1"/>
  </si>
  <si>
    <t>（４）展示会出展報告</t>
    <phoneticPr fontId="1"/>
  </si>
  <si>
    <t>制作物</t>
    <rPh sb="0" eb="2">
      <t>セイサク</t>
    </rPh>
    <rPh sb="2" eb="3">
      <t>ブツ</t>
    </rPh>
    <phoneticPr fontId="1"/>
  </si>
  <si>
    <t>チラシ</t>
    <phoneticPr fontId="1"/>
  </si>
  <si>
    <t>パンフレット</t>
    <phoneticPr fontId="1"/>
  </si>
  <si>
    <t>種</t>
    <rPh sb="0" eb="1">
      <t>シュ</t>
    </rPh>
    <phoneticPr fontId="1"/>
  </si>
  <si>
    <t>会社案内</t>
    <rPh sb="0" eb="2">
      <t>カイシャ</t>
    </rPh>
    <rPh sb="2" eb="4">
      <t>アンナイ</t>
    </rPh>
    <phoneticPr fontId="1"/>
  </si>
  <si>
    <t>種類</t>
    <rPh sb="0" eb="2">
      <t>シュルイ</t>
    </rPh>
    <phoneticPr fontId="1"/>
  </si>
  <si>
    <t>制作総数</t>
    <rPh sb="0" eb="2">
      <t>セイサク</t>
    </rPh>
    <rPh sb="2" eb="4">
      <t>ソウスウ</t>
    </rPh>
    <phoneticPr fontId="1"/>
  </si>
  <si>
    <t>動画</t>
    <rPh sb="0" eb="2">
      <t>ドウガ</t>
    </rPh>
    <phoneticPr fontId="1"/>
  </si>
  <si>
    <t>尺（時間）</t>
    <rPh sb="0" eb="1">
      <t>シャク</t>
    </rPh>
    <rPh sb="2" eb="4">
      <t>ジカン</t>
    </rPh>
    <phoneticPr fontId="1"/>
  </si>
  <si>
    <t>分</t>
    <rPh sb="0" eb="1">
      <t>フン</t>
    </rPh>
    <phoneticPr fontId="1"/>
  </si>
  <si>
    <t>自社ウェブサイト</t>
    <rPh sb="0" eb="2">
      <t>ジシャ</t>
    </rPh>
    <phoneticPr fontId="1"/>
  </si>
  <si>
    <t>URL</t>
    <phoneticPr fontId="1"/>
  </si>
  <si>
    <t>展示会パンフ</t>
    <rPh sb="0" eb="3">
      <t>テンジカイ</t>
    </rPh>
    <phoneticPr fontId="1"/>
  </si>
  <si>
    <t>広告</t>
    <rPh sb="0" eb="2">
      <t>コウコク</t>
    </rPh>
    <phoneticPr fontId="1"/>
  </si>
  <si>
    <t>件数</t>
    <rPh sb="0" eb="2">
      <t>ケンスウ</t>
    </rPh>
    <phoneticPr fontId="1"/>
  </si>
  <si>
    <t>件</t>
    <rPh sb="0" eb="1">
      <t>ケン</t>
    </rPh>
    <phoneticPr fontId="1"/>
  </si>
  <si>
    <t>媒体名</t>
    <rPh sb="0" eb="2">
      <t>バイタイ</t>
    </rPh>
    <rPh sb="2" eb="3">
      <t>メイ</t>
    </rPh>
    <phoneticPr fontId="1"/>
  </si>
  <si>
    <t>（単位：円）</t>
    <phoneticPr fontId="1"/>
  </si>
  <si>
    <t>資材費</t>
    <rPh sb="0" eb="2">
      <t>シザイ</t>
    </rPh>
    <rPh sb="2" eb="3">
      <t>ヒ</t>
    </rPh>
    <phoneticPr fontId="1"/>
  </si>
  <si>
    <t>輸送費</t>
    <rPh sb="0" eb="3">
      <t>ユソウヒ</t>
    </rPh>
    <phoneticPr fontId="1"/>
  </si>
  <si>
    <t>広告掲載費</t>
    <rPh sb="0" eb="2">
      <t>コウコク</t>
    </rPh>
    <rPh sb="2" eb="4">
      <t>ケイサイ</t>
    </rPh>
    <rPh sb="4" eb="5">
      <t>ヒ</t>
    </rPh>
    <phoneticPr fontId="1"/>
  </si>
  <si>
    <t>展示会
参加費</t>
    <rPh sb="0" eb="3">
      <t>テンジカイ</t>
    </rPh>
    <rPh sb="4" eb="7">
      <t>サンカヒ</t>
    </rPh>
    <phoneticPr fontId="1"/>
  </si>
  <si>
    <t>編集費</t>
    <rPh sb="0" eb="2">
      <t>ヘンシュウ</t>
    </rPh>
    <rPh sb="2" eb="3">
      <t>ヒ</t>
    </rPh>
    <phoneticPr fontId="1"/>
  </si>
  <si>
    <t>単独(主催)</t>
    <rPh sb="0" eb="2">
      <t>タンドク</t>
    </rPh>
    <rPh sb="3" eb="5">
      <t>シュサイ</t>
    </rPh>
    <phoneticPr fontId="1"/>
  </si>
  <si>
    <t>パビリオン(主催)</t>
    <rPh sb="6" eb="8">
      <t>シュサイ</t>
    </rPh>
    <phoneticPr fontId="1"/>
  </si>
  <si>
    <t>パビリオン(公的機関)</t>
    <rPh sb="6" eb="8">
      <t>コウテキ</t>
    </rPh>
    <rPh sb="8" eb="10">
      <t>キカン</t>
    </rPh>
    <phoneticPr fontId="1"/>
  </si>
  <si>
    <t>オ</t>
    <phoneticPr fontId="1"/>
  </si>
  <si>
    <t>様式第８号（付表１）</t>
    <rPh sb="0" eb="2">
      <t>ヨウシキ</t>
    </rPh>
    <rPh sb="2" eb="3">
      <t>ダイ</t>
    </rPh>
    <rPh sb="4" eb="5">
      <t>ゴウ</t>
    </rPh>
    <rPh sb="6" eb="8">
      <t>フヒョウ</t>
    </rPh>
    <phoneticPr fontId="1"/>
  </si>
  <si>
    <t>様式第８号（付表２）助成事業支払総括表（別紙１）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</si>
  <si>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様式第８号（付表２）助成事業支払総括表（別紙１）</t>
    <rPh sb="20" eb="22">
      <t>ベッシ</t>
    </rPh>
    <phoneticPr fontId="1"/>
  </si>
  <si>
    <r>
      <t>経費合計</t>
    </r>
    <r>
      <rPr>
        <sz val="7"/>
        <color theme="1"/>
        <rFont val="游ゴシック Light"/>
        <family val="3"/>
        <charset val="128"/>
        <scheme val="major"/>
      </rPr>
      <t>（税込）</t>
    </r>
    <rPh sb="0" eb="2">
      <t>ケイヒ</t>
    </rPh>
    <rPh sb="2" eb="4">
      <t>ゴウケイ</t>
    </rPh>
    <phoneticPr fontId="1"/>
  </si>
  <si>
    <t>リアル出展日</t>
    <rPh sb="3" eb="5">
      <t>シュッテン</t>
    </rPh>
    <rPh sb="5" eb="6">
      <t>ビ</t>
    </rPh>
    <phoneticPr fontId="1"/>
  </si>
  <si>
    <t>サ</t>
    <phoneticPr fontId="1"/>
  </si>
  <si>
    <t>支</t>
    <rPh sb="0" eb="1">
      <t>シ</t>
    </rPh>
    <phoneticPr fontId="1"/>
  </si>
  <si>
    <t>事業の経過</t>
    <rPh sb="0" eb="2">
      <t>ジギョウ</t>
    </rPh>
    <rPh sb="3" eb="5">
      <t>ケイカ</t>
    </rPh>
    <phoneticPr fontId="1"/>
  </si>
  <si>
    <t>ECモール名</t>
    <rPh sb="5" eb="6">
      <t>メイ</t>
    </rPh>
    <phoneticPr fontId="1"/>
  </si>
  <si>
    <t>出店名</t>
    <rPh sb="0" eb="2">
      <t>シュッテン</t>
    </rPh>
    <rPh sb="2" eb="3">
      <t>メイ</t>
    </rPh>
    <phoneticPr fontId="1"/>
  </si>
  <si>
    <t>契約先</t>
    <rPh sb="0" eb="3">
      <t>ケイヤクサキ</t>
    </rPh>
    <phoneticPr fontId="1"/>
  </si>
  <si>
    <t>登録日</t>
    <rPh sb="0" eb="2">
      <t>トウロク</t>
    </rPh>
    <rPh sb="2" eb="3">
      <t>ヒ</t>
    </rPh>
    <phoneticPr fontId="1"/>
  </si>
  <si>
    <t>ECモールURL</t>
    <phoneticPr fontId="1"/>
  </si>
  <si>
    <t>開店日</t>
    <rPh sb="0" eb="2">
      <t>カイテン</t>
    </rPh>
    <rPh sb="2" eb="3">
      <t>ヒ</t>
    </rPh>
    <phoneticPr fontId="1"/>
  </si>
  <si>
    <t>自社ページURL</t>
    <rPh sb="0" eb="2">
      <t>ジシャ</t>
    </rPh>
    <phoneticPr fontId="1"/>
  </si>
  <si>
    <t>出店商品</t>
    <rPh sb="0" eb="2">
      <t>シュッテン</t>
    </rPh>
    <rPh sb="2" eb="4">
      <t>ショウヒン</t>
    </rPh>
    <phoneticPr fontId="1"/>
  </si>
  <si>
    <t>（５）ECサイト出店報告</t>
    <rPh sb="8" eb="10">
      <t>シュッテン</t>
    </rPh>
    <rPh sb="10" eb="12">
      <t>ホウコク</t>
    </rPh>
    <phoneticPr fontId="1"/>
  </si>
  <si>
    <t>（６）販売促進 成果報告</t>
    <rPh sb="3" eb="5">
      <t>ハンバイ</t>
    </rPh>
    <rPh sb="5" eb="7">
      <t>ソクシン</t>
    </rPh>
    <rPh sb="8" eb="10">
      <t>セイカ</t>
    </rPh>
    <rPh sb="10" eb="12">
      <t>ホウコク</t>
    </rPh>
    <phoneticPr fontId="1"/>
  </si>
  <si>
    <t>自社サイト</t>
    <rPh sb="0" eb="2">
      <t>ジシャ</t>
    </rPh>
    <phoneticPr fontId="1"/>
  </si>
  <si>
    <t>販売促進費</t>
    <rPh sb="0" eb="2">
      <t>ハンバイ</t>
    </rPh>
    <rPh sb="2" eb="5">
      <t>ソクシンヒ</t>
    </rPh>
    <phoneticPr fontId="1"/>
  </si>
  <si>
    <t>印刷物制作費</t>
    <rPh sb="0" eb="3">
      <t>インサツブツ</t>
    </rPh>
    <rPh sb="3" eb="6">
      <t>セイサクヒ</t>
    </rPh>
    <phoneticPr fontId="1"/>
  </si>
  <si>
    <t>初期登録料</t>
    <rPh sb="0" eb="2">
      <t>ショキ</t>
    </rPh>
    <rPh sb="2" eb="5">
      <t>トウロクリョウ</t>
    </rPh>
    <phoneticPr fontId="1"/>
  </si>
  <si>
    <t>動画制作費</t>
    <rPh sb="0" eb="2">
      <t>ドウガ</t>
    </rPh>
    <rPh sb="2" eb="5">
      <t>セイサクヒ</t>
    </rPh>
    <phoneticPr fontId="1"/>
  </si>
  <si>
    <t>広告掲載費</t>
    <rPh sb="0" eb="2">
      <t>コウコク</t>
    </rPh>
    <rPh sb="2" eb="5">
      <t>ケイサイヒ</t>
    </rPh>
    <phoneticPr fontId="1"/>
  </si>
  <si>
    <t>自社サイト制作費</t>
    <rPh sb="0" eb="2">
      <t>ジシャ</t>
    </rPh>
    <rPh sb="5" eb="8">
      <t>セイサクヒ</t>
    </rPh>
    <phoneticPr fontId="1"/>
  </si>
  <si>
    <t>費用名</t>
    <rPh sb="0" eb="2">
      <t>ヒヨウ</t>
    </rPh>
    <rPh sb="2" eb="3">
      <t>メイ</t>
    </rPh>
    <phoneticPr fontId="1"/>
  </si>
  <si>
    <t>輸　送　費</t>
    <rPh sb="0" eb="1">
      <t>ユ</t>
    </rPh>
    <rPh sb="2" eb="3">
      <t>ソウ</t>
    </rPh>
    <rPh sb="4" eb="5">
      <t>ヒ</t>
    </rPh>
    <phoneticPr fontId="1"/>
  </si>
  <si>
    <t>小　計</t>
    <rPh sb="0" eb="1">
      <t>ショウ</t>
    </rPh>
    <rPh sb="2" eb="3">
      <t>ケイ</t>
    </rPh>
    <phoneticPr fontId="1"/>
  </si>
  <si>
    <t>ECサイト出店
初期登録費</t>
    <rPh sb="5" eb="7">
      <t>シュッテン</t>
    </rPh>
    <rPh sb="8" eb="10">
      <t>ショキ</t>
    </rPh>
    <rPh sb="10" eb="12">
      <t>トウロク</t>
    </rPh>
    <rPh sb="12" eb="13">
      <t>ヒ</t>
    </rPh>
    <phoneticPr fontId="1"/>
  </si>
  <si>
    <t>費用名</t>
    <rPh sb="0" eb="3">
      <t>ヒヨウメイ</t>
    </rPh>
    <phoneticPr fontId="1"/>
  </si>
  <si>
    <t>オンライン出展日</t>
    <rPh sb="5" eb="7">
      <t>シュッテン</t>
    </rPh>
    <rPh sb="7" eb="8">
      <t>ビ</t>
    </rPh>
    <phoneticPr fontId="1"/>
  </si>
  <si>
    <t>オンライン出展料</t>
    <rPh sb="5" eb="8">
      <t>シュッテンリョウ</t>
    </rPh>
    <phoneticPr fontId="1"/>
  </si>
  <si>
    <t>EC</t>
    <phoneticPr fontId="1"/>
  </si>
  <si>
    <t>区分</t>
    <rPh sb="0" eb="2">
      <t>クブン</t>
    </rPh>
    <phoneticPr fontId="1"/>
  </si>
  <si>
    <t>モール名</t>
    <rPh sb="3" eb="4">
      <t>メイ</t>
    </rPh>
    <phoneticPr fontId="1"/>
  </si>
  <si>
    <t>初期登録料</t>
    <rPh sb="0" eb="2">
      <t>ショキ</t>
    </rPh>
    <rPh sb="2" eb="4">
      <t>トウロク</t>
    </rPh>
    <rPh sb="4" eb="5">
      <t>リョウ</t>
    </rPh>
    <phoneticPr fontId="1"/>
  </si>
  <si>
    <t>ＥＣ</t>
    <phoneticPr fontId="1"/>
  </si>
  <si>
    <t>印刷</t>
    <rPh sb="0" eb="2">
      <t>インサツ</t>
    </rPh>
    <phoneticPr fontId="1"/>
  </si>
  <si>
    <t>ECサイト出店初期登録費</t>
    <rPh sb="5" eb="7">
      <t>シュッテン</t>
    </rPh>
    <rPh sb="7" eb="9">
      <t>ショキ</t>
    </rPh>
    <rPh sb="9" eb="11">
      <t>トウロク</t>
    </rPh>
    <rPh sb="11" eb="12">
      <t>ヒ</t>
    </rPh>
    <phoneticPr fontId="1"/>
  </si>
  <si>
    <t>助成対象期間</t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</si>
  <si>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</si>
  <si>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～</t>
    <phoneticPr fontId="1"/>
  </si>
  <si>
    <t>動画制作</t>
    <rPh sb="0" eb="2">
      <t>ドウガ</t>
    </rPh>
    <rPh sb="2" eb="4">
      <t>セイサク</t>
    </rPh>
    <phoneticPr fontId="1"/>
  </si>
  <si>
    <t>（２）事業の経過</t>
    <phoneticPr fontId="1"/>
  </si>
  <si>
    <t>（３）特記事項</t>
    <phoneticPr fontId="1"/>
  </si>
  <si>
    <t>出展料</t>
    <rPh sb="0" eb="2">
      <t>シュッテン</t>
    </rPh>
    <rPh sb="2" eb="3">
      <t>リョウ</t>
    </rPh>
    <phoneticPr fontId="1"/>
  </si>
  <si>
    <t>オンライン出展</t>
    <rPh sb="5" eb="7">
      <t>シュッテン</t>
    </rPh>
    <phoneticPr fontId="1"/>
  </si>
  <si>
    <t>合　　　　計　　　</t>
    <rPh sb="0" eb="1">
      <t>ゴウ</t>
    </rPh>
    <rPh sb="5" eb="6">
      <t>ケイ</t>
    </rPh>
    <phoneticPr fontId="4"/>
  </si>
  <si>
    <t>ポスター・パネル</t>
    <phoneticPr fontId="1"/>
  </si>
  <si>
    <t>撮影費＋編集費</t>
    <rPh sb="0" eb="2">
      <t>サツエイ</t>
    </rPh>
    <rPh sb="2" eb="3">
      <t>ヒ</t>
    </rPh>
    <rPh sb="4" eb="6">
      <t>ヘンシュウ</t>
    </rPh>
    <rPh sb="6" eb="7">
      <t>ヒ</t>
    </rPh>
    <phoneticPr fontId="1"/>
  </si>
  <si>
    <t>一新</t>
    <rPh sb="0" eb="2">
      <t>イッシン</t>
    </rPh>
    <phoneticPr fontId="1"/>
  </si>
  <si>
    <t>展示会ガイド</t>
    <rPh sb="0" eb="3">
      <t>テンジカイ</t>
    </rPh>
    <phoneticPr fontId="1"/>
  </si>
  <si>
    <t>印刷費</t>
    <rPh sb="0" eb="2">
      <t>インサツ</t>
    </rPh>
    <rPh sb="2" eb="3">
      <t>ヒ</t>
    </rPh>
    <phoneticPr fontId="1"/>
  </si>
  <si>
    <t>販促費</t>
    <rPh sb="0" eb="2">
      <t>ハンソク</t>
    </rPh>
    <rPh sb="2" eb="3">
      <t>ヒ</t>
    </rPh>
    <phoneticPr fontId="1"/>
  </si>
  <si>
    <t>撮影費</t>
    <rPh sb="0" eb="2">
      <t>サツエイ</t>
    </rPh>
    <rPh sb="2" eb="3">
      <t>ヒ</t>
    </rPh>
    <phoneticPr fontId="1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</si>
  <si>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1"/>
  </si>
  <si>
    <t>助成事業支払総括表</t>
    <rPh sb="0" eb="2">
      <t>ジョセイ</t>
    </rPh>
    <rPh sb="2" eb="4">
      <t>ジギョウ</t>
    </rPh>
    <rPh sb="4" eb="6">
      <t>シハライ</t>
    </rPh>
    <rPh sb="6" eb="9">
      <t>ソウカツヒョウ</t>
    </rPh>
    <phoneticPr fontId="1"/>
  </si>
  <si>
    <t>主催者パッケージ</t>
    <rPh sb="0" eb="3">
      <t>シュサイシャ</t>
    </rPh>
    <phoneticPr fontId="1"/>
  </si>
  <si>
    <r>
      <t>経費合計</t>
    </r>
    <r>
      <rPr>
        <sz val="7"/>
        <rFont val="游ゴシック"/>
        <family val="3"/>
        <charset val="128"/>
        <scheme val="minor"/>
      </rPr>
      <t>（税込）</t>
    </r>
    <rPh sb="0" eb="2">
      <t>ケイヒ</t>
    </rPh>
    <rPh sb="2" eb="4">
      <t>ゴウケイ</t>
    </rPh>
    <rPh sb="5" eb="7">
      <t>ゼイコ</t>
    </rPh>
    <phoneticPr fontId="1"/>
  </si>
  <si>
    <t>助成率：</t>
    <rPh sb="0" eb="2">
      <t>ジョセイ</t>
    </rPh>
    <rPh sb="2" eb="3">
      <t>リツ</t>
    </rPh>
    <phoneticPr fontId="1"/>
  </si>
  <si>
    <t>助成金交付申請額</t>
    <rPh sb="0" eb="3">
      <t>ジョセイキン</t>
    </rPh>
    <rPh sb="3" eb="5">
      <t>コウフ</t>
    </rPh>
    <rPh sb="5" eb="8">
      <t>シンセイガク</t>
    </rPh>
    <phoneticPr fontId="1"/>
  </si>
  <si>
    <t>レイアウト費</t>
    <rPh sb="5" eb="6">
      <t>ヒ</t>
    </rPh>
    <phoneticPr fontId="1"/>
  </si>
  <si>
    <t>別紙１を転記してください</t>
    <phoneticPr fontId="1"/>
  </si>
  <si>
    <t>印刷費＋レイアウト費</t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</si>
</sst>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);[Red]\(0\)"/>
    <numFmt numFmtId="179" formatCode="[$-F800]dddd\,\ mmmm\ dd\,\ yyyy"/>
  </numFmts>
  <fonts count="5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.5"/>
      <color rgb="FF262626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sz val="9"/>
      <name val="游明朝"/>
      <family val="1"/>
      <charset val="128"/>
    </font>
    <font>
      <b/>
      <sz val="14"/>
      <name val="游明朝"/>
      <family val="1"/>
      <charset val="128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7"/>
      <color theme="1"/>
      <name val="游ゴシック Light"/>
      <family val="3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 Light"/>
      <family val="3"/>
      <charset val="128"/>
      <scheme val="major"/>
    </font>
    <font>
      <sz val="9"/>
      <name val="游ゴシック Light"/>
      <family val="3"/>
      <charset val="128"/>
      <scheme val="major"/>
    </font>
    <font>
      <sz val="10.5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0.5"/>
      <color theme="1"/>
      <name val="游明朝"/>
      <family val="1"/>
      <charset val="128"/>
    </font>
    <font>
      <sz val="11"/>
      <color theme="1"/>
      <name val="游ゴシック Light"/>
      <family val="3"/>
      <charset val="128"/>
    </font>
    <font>
      <sz val="14"/>
      <color theme="1"/>
      <name val="游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rgb="FFFF0000"/>
      <name val="游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b/>
      <sz val="11"/>
      <color theme="1"/>
      <name val="游ゴシック Light"/>
      <family val="3"/>
      <charset val="128"/>
    </font>
    <font>
      <b/>
      <sz val="11"/>
      <color theme="1"/>
      <name val="游明朝"/>
      <family val="1"/>
      <charset val="128"/>
    </font>
    <font>
      <sz val="9"/>
      <color theme="1"/>
      <name val="游ゴシック Light"/>
      <family val="3"/>
      <charset val="128"/>
    </font>
    <font>
      <sz val="11"/>
      <name val="游明朝"/>
      <family val="1"/>
      <charset val="128"/>
    </font>
    <font>
      <sz val="14"/>
      <color theme="0" tint="-0.34998626667073579"/>
      <name val="游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 Light"/>
      <family val="3"/>
      <charset val="128"/>
      <scheme val="major"/>
    </font>
    <font>
      <sz val="7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sz val="8"/>
      <name val="游ゴシック Light"/>
      <family val="3"/>
      <charset val="128"/>
      <scheme val="major"/>
    </font>
    <font>
      <sz val="11"/>
      <name val="游ゴシック Light"/>
      <family val="3"/>
      <charset val="128"/>
    </font>
    <font>
      <b/>
      <sz val="11"/>
      <color theme="1"/>
      <name val="游ゴシック Light"/>
      <family val="3"/>
      <charset val="12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43" fillId="0" borderId="0" applyNumberFormat="0" applyFill="0" applyBorder="0" applyAlignment="0" applyProtection="0">
      <alignment vertical="center"/>
    </xf>
  </cellStyleXfs>
  <cellXfs count="521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50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5" fillId="2" borderId="21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horizontal="left" vertical="top"/>
    </xf>
    <xf numFmtId="0" fontId="6" fillId="0" borderId="21" xfId="0" applyFont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58" xfId="0" applyFont="1" applyFill="1" applyBorder="1" applyAlignment="1">
      <alignment horizontal="center" vertical="center"/>
    </xf>
    <xf numFmtId="0" fontId="0" fillId="2" borderId="57" xfId="0" applyFont="1" applyFill="1" applyBorder="1" applyAlignment="1">
      <alignment horizontal="center" vertical="center"/>
    </xf>
    <xf numFmtId="0" fontId="0" fillId="2" borderId="52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6" fillId="0" borderId="0" xfId="2" applyFont="1" applyAlignment="1">
      <alignment vertical="center"/>
    </xf>
    <xf numFmtId="0" fontId="26" fillId="0" borderId="0" xfId="2" applyFont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27" fillId="7" borderId="3" xfId="0" applyFont="1" applyFill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17" fillId="6" borderId="22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17" fillId="6" borderId="77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6" fillId="0" borderId="0" xfId="1" applyFont="1" applyFill="1" applyBorder="1">
      <alignment vertical="center"/>
    </xf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right" vertical="center"/>
    </xf>
    <xf numFmtId="12" fontId="31" fillId="0" borderId="0" xfId="2" applyNumberFormat="1" applyFont="1" applyAlignment="1">
      <alignment horizontal="left" vertical="center"/>
    </xf>
    <xf numFmtId="0" fontId="32" fillId="2" borderId="17" xfId="2" applyFont="1" applyFill="1" applyBorder="1" applyAlignment="1">
      <alignment horizontal="center" vertical="center" wrapText="1"/>
    </xf>
    <xf numFmtId="0" fontId="33" fillId="2" borderId="60" xfId="2" applyFont="1" applyFill="1" applyBorder="1" applyAlignment="1">
      <alignment horizontal="center" vertical="center"/>
    </xf>
    <xf numFmtId="0" fontId="35" fillId="2" borderId="18" xfId="2" applyFont="1" applyFill="1" applyBorder="1" applyAlignment="1">
      <alignment horizontal="center" vertical="center"/>
    </xf>
    <xf numFmtId="0" fontId="35" fillId="2" borderId="21" xfId="2" applyFont="1" applyFill="1" applyBorder="1" applyAlignment="1">
      <alignment horizontal="center" vertical="center"/>
    </xf>
    <xf numFmtId="0" fontId="35" fillId="2" borderId="25" xfId="2" applyFont="1" applyFill="1" applyBorder="1" applyAlignment="1">
      <alignment horizontal="center" vertical="center"/>
    </xf>
    <xf numFmtId="0" fontId="34" fillId="2" borderId="55" xfId="2" applyFont="1" applyFill="1" applyBorder="1" applyAlignment="1">
      <alignment horizontal="center" vertical="center"/>
    </xf>
    <xf numFmtId="0" fontId="35" fillId="7" borderId="35" xfId="2" applyFont="1" applyFill="1" applyBorder="1" applyAlignment="1">
      <alignment horizontal="center" vertical="center"/>
    </xf>
    <xf numFmtId="0" fontId="34" fillId="7" borderId="92" xfId="2" applyFont="1" applyFill="1" applyBorder="1" applyAlignment="1">
      <alignment horizontal="center" vertical="center"/>
    </xf>
    <xf numFmtId="0" fontId="35" fillId="6" borderId="97" xfId="2" applyFont="1" applyFill="1" applyBorder="1" applyAlignment="1">
      <alignment horizontal="center" vertical="center"/>
    </xf>
    <xf numFmtId="0" fontId="35" fillId="6" borderId="82" xfId="2" applyFont="1" applyFill="1" applyBorder="1" applyAlignment="1">
      <alignment horizontal="center" vertical="center"/>
    </xf>
    <xf numFmtId="0" fontId="35" fillId="6" borderId="21" xfId="2" applyFont="1" applyFill="1" applyBorder="1" applyAlignment="1">
      <alignment horizontal="center" vertical="center"/>
    </xf>
    <xf numFmtId="0" fontId="35" fillId="6" borderId="25" xfId="2" applyFont="1" applyFill="1" applyBorder="1" applyAlignment="1">
      <alignment horizontal="center" vertical="center"/>
    </xf>
    <xf numFmtId="0" fontId="34" fillId="6" borderId="55" xfId="2" applyFont="1" applyFill="1" applyBorder="1" applyAlignment="1">
      <alignment horizontal="center" vertical="center"/>
    </xf>
    <xf numFmtId="0" fontId="26" fillId="0" borderId="0" xfId="2" applyFont="1" applyBorder="1" applyAlignment="1">
      <alignment vertical="center" wrapText="1"/>
    </xf>
    <xf numFmtId="0" fontId="26" fillId="0" borderId="0" xfId="2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2" borderId="76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77" xfId="0" applyFont="1" applyFill="1" applyBorder="1" applyAlignment="1">
      <alignment horizontal="center" vertical="center"/>
    </xf>
    <xf numFmtId="0" fontId="35" fillId="2" borderId="24" xfId="2" applyFont="1" applyFill="1" applyBorder="1" applyAlignment="1">
      <alignment horizontal="center" vertical="center"/>
    </xf>
    <xf numFmtId="0" fontId="14" fillId="6" borderId="57" xfId="0" applyFont="1" applyFill="1" applyBorder="1" applyAlignment="1">
      <alignment horizontal="center" vertical="center"/>
    </xf>
    <xf numFmtId="0" fontId="14" fillId="6" borderId="52" xfId="0" applyFont="1" applyFill="1" applyBorder="1" applyAlignment="1">
      <alignment horizontal="center" vertical="center"/>
    </xf>
    <xf numFmtId="0" fontId="14" fillId="6" borderId="58" xfId="0" applyFont="1" applyFill="1" applyBorder="1" applyAlignment="1">
      <alignment horizontal="center" vertical="center"/>
    </xf>
    <xf numFmtId="0" fontId="18" fillId="6" borderId="19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/>
    </xf>
    <xf numFmtId="0" fontId="18" fillId="6" borderId="53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14" fillId="7" borderId="57" xfId="0" applyFont="1" applyFill="1" applyBorder="1" applyAlignment="1">
      <alignment horizontal="center" vertical="center"/>
    </xf>
    <xf numFmtId="0" fontId="14" fillId="7" borderId="52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7" borderId="58" xfId="0" applyFont="1" applyFill="1" applyBorder="1" applyAlignment="1">
      <alignment horizontal="center" vertical="center"/>
    </xf>
    <xf numFmtId="0" fontId="18" fillId="7" borderId="76" xfId="0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center" vertical="center"/>
    </xf>
    <xf numFmtId="0" fontId="18" fillId="7" borderId="53" xfId="0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14" fontId="40" fillId="6" borderId="2" xfId="0" applyNumberFormat="1" applyFont="1" applyFill="1" applyBorder="1" applyAlignment="1">
      <alignment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38" fontId="41" fillId="3" borderId="58" xfId="1" applyFont="1" applyFill="1" applyBorder="1" applyAlignment="1" applyProtection="1">
      <alignment horizontal="right" vertical="center"/>
      <protection hidden="1"/>
    </xf>
    <xf numFmtId="38" fontId="41" fillId="3" borderId="57" xfId="1" applyFont="1" applyFill="1" applyBorder="1" applyAlignment="1" applyProtection="1">
      <alignment horizontal="right" vertical="center"/>
      <protection hidden="1"/>
    </xf>
    <xf numFmtId="38" fontId="41" fillId="3" borderId="52" xfId="1" applyFont="1" applyFill="1" applyBorder="1" applyAlignment="1" applyProtection="1">
      <alignment horizontal="right" vertical="center"/>
      <protection hidden="1"/>
    </xf>
    <xf numFmtId="38" fontId="41" fillId="3" borderId="33" xfId="1" applyFont="1" applyFill="1" applyBorder="1" applyAlignment="1" applyProtection="1">
      <alignment horizontal="right" vertical="center"/>
      <protection hidden="1"/>
    </xf>
    <xf numFmtId="38" fontId="41" fillId="3" borderId="1" xfId="1" applyFont="1" applyFill="1" applyBorder="1" applyAlignment="1" applyProtection="1">
      <alignment horizontal="right" vertical="center"/>
      <protection hidden="1"/>
    </xf>
    <xf numFmtId="38" fontId="41" fillId="3" borderId="3" xfId="1" applyFont="1" applyFill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left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41" fillId="0" borderId="0" xfId="0" applyFont="1">
      <alignment vertical="center"/>
    </xf>
    <xf numFmtId="0" fontId="41" fillId="0" borderId="0" xfId="0" applyFont="1" applyAlignment="1">
      <alignment horizontal="center" vertical="center"/>
    </xf>
    <xf numFmtId="0" fontId="37" fillId="2" borderId="32" xfId="0" applyFont="1" applyFill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41" fillId="0" borderId="0" xfId="0" applyNumberFormat="1" applyFont="1" applyAlignment="1">
      <alignment horizontal="center" vertical="center"/>
    </xf>
    <xf numFmtId="0" fontId="35" fillId="2" borderId="57" xfId="0" applyFont="1" applyFill="1" applyBorder="1" applyAlignment="1">
      <alignment horizontal="center" vertical="center"/>
    </xf>
    <xf numFmtId="0" fontId="35" fillId="2" borderId="52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0" fontId="35" fillId="2" borderId="58" xfId="0" applyFont="1" applyFill="1" applyBorder="1" applyAlignment="1">
      <alignment horizontal="center" vertical="center"/>
    </xf>
    <xf numFmtId="0" fontId="47" fillId="2" borderId="22" xfId="0" applyFont="1" applyFill="1" applyBorder="1" applyAlignment="1">
      <alignment horizontal="center" vertical="center"/>
    </xf>
    <xf numFmtId="0" fontId="47" fillId="2" borderId="53" xfId="0" applyFont="1" applyFill="1" applyBorder="1" applyAlignment="1">
      <alignment horizontal="center" vertical="center"/>
    </xf>
    <xf numFmtId="0" fontId="47" fillId="2" borderId="19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41" fillId="0" borderId="0" xfId="0" applyFont="1" applyAlignment="1">
      <alignment vertical="center" shrinkToFit="1"/>
    </xf>
    <xf numFmtId="0" fontId="44" fillId="0" borderId="0" xfId="0" applyFont="1">
      <alignment vertical="center"/>
    </xf>
    <xf numFmtId="0" fontId="44" fillId="2" borderId="6" xfId="0" applyFont="1" applyFill="1" applyBorder="1" applyAlignment="1">
      <alignment horizontal="center" vertical="center"/>
    </xf>
    <xf numFmtId="0" fontId="44" fillId="2" borderId="15" xfId="0" applyFont="1" applyFill="1" applyBorder="1" applyAlignment="1">
      <alignment horizontal="center" vertical="center"/>
    </xf>
    <xf numFmtId="0" fontId="44" fillId="2" borderId="8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44" fillId="2" borderId="10" xfId="0" applyFont="1" applyFill="1" applyBorder="1" applyAlignment="1">
      <alignment horizontal="center" vertical="center"/>
    </xf>
    <xf numFmtId="0" fontId="44" fillId="2" borderId="14" xfId="0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38" fontId="20" fillId="0" borderId="0" xfId="1" applyFont="1" applyAlignment="1" applyProtection="1">
      <alignment horizontal="right" vertical="center"/>
      <protection locked="0"/>
    </xf>
    <xf numFmtId="178" fontId="6" fillId="0" borderId="56" xfId="0" applyNumberFormat="1" applyFont="1" applyBorder="1" applyAlignment="1" applyProtection="1">
      <alignment horizontal="right" vertical="center"/>
      <protection locked="0"/>
    </xf>
    <xf numFmtId="178" fontId="6" fillId="0" borderId="69" xfId="0" applyNumberFormat="1" applyFont="1" applyBorder="1" applyAlignment="1" applyProtection="1">
      <alignment horizontal="right" vertical="center"/>
      <protection locked="0"/>
    </xf>
    <xf numFmtId="14" fontId="11" fillId="0" borderId="50" xfId="0" applyNumberFormat="1" applyFont="1" applyBorder="1" applyAlignment="1" applyProtection="1">
      <alignment horizontal="right" vertical="center"/>
      <protection locked="0"/>
    </xf>
    <xf numFmtId="14" fontId="11" fillId="0" borderId="51" xfId="0" applyNumberFormat="1" applyFont="1" applyBorder="1" applyAlignment="1" applyProtection="1">
      <alignment horizontal="right" vertical="center"/>
      <protection locked="0"/>
    </xf>
    <xf numFmtId="14" fontId="11" fillId="0" borderId="46" xfId="0" applyNumberFormat="1" applyFont="1" applyBorder="1" applyAlignment="1" applyProtection="1">
      <alignment horizontal="right" vertical="center"/>
      <protection locked="0"/>
    </xf>
    <xf numFmtId="14" fontId="11" fillId="0" borderId="99" xfId="0" applyNumberFormat="1" applyFont="1" applyBorder="1" applyAlignment="1" applyProtection="1">
      <alignment horizontal="right" vertical="center"/>
      <protection locked="0"/>
    </xf>
    <xf numFmtId="14" fontId="10" fillId="0" borderId="46" xfId="0" applyNumberFormat="1" applyFont="1" applyBorder="1" applyAlignment="1" applyProtection="1">
      <alignment horizontal="right" vertical="center"/>
      <protection locked="0"/>
    </xf>
    <xf numFmtId="14" fontId="10" fillId="0" borderId="50" xfId="0" applyNumberFormat="1" applyFont="1" applyBorder="1" applyAlignment="1" applyProtection="1">
      <alignment horizontal="right" vertical="center"/>
      <protection locked="0"/>
    </xf>
    <xf numFmtId="14" fontId="10" fillId="0" borderId="51" xfId="0" applyNumberFormat="1" applyFont="1" applyBorder="1" applyAlignment="1" applyProtection="1">
      <alignment horizontal="right" vertical="center"/>
      <protection locked="0"/>
    </xf>
    <xf numFmtId="178" fontId="6" fillId="0" borderId="56" xfId="1" applyNumberFormat="1" applyFont="1" applyBorder="1" applyAlignment="1" applyProtection="1">
      <alignment horizontal="right" vertical="center"/>
      <protection locked="0"/>
    </xf>
    <xf numFmtId="178" fontId="6" fillId="0" borderId="69" xfId="1" applyNumberFormat="1" applyFont="1" applyBorder="1" applyAlignment="1" applyProtection="1">
      <alignment horizontal="right" vertical="center"/>
      <protection locked="0"/>
    </xf>
    <xf numFmtId="178" fontId="6" fillId="0" borderId="70" xfId="0" applyNumberFormat="1" applyFont="1" applyFill="1" applyBorder="1" applyAlignment="1" applyProtection="1">
      <alignment horizontal="right" vertical="center"/>
      <protection locked="0"/>
    </xf>
    <xf numFmtId="38" fontId="41" fillId="3" borderId="7" xfId="1" applyFont="1" applyFill="1" applyBorder="1" applyProtection="1">
      <alignment vertical="center"/>
      <protection hidden="1"/>
    </xf>
    <xf numFmtId="38" fontId="41" fillId="3" borderId="98" xfId="1" applyFont="1" applyFill="1" applyBorder="1" applyProtection="1">
      <alignment vertical="center"/>
      <protection hidden="1"/>
    </xf>
    <xf numFmtId="38" fontId="41" fillId="3" borderId="12" xfId="1" applyFont="1" applyFill="1" applyBorder="1" applyProtection="1">
      <alignment vertical="center"/>
      <protection hidden="1"/>
    </xf>
    <xf numFmtId="38" fontId="41" fillId="3" borderId="11" xfId="1" applyFont="1" applyFill="1" applyBorder="1" applyProtection="1">
      <alignment vertical="center"/>
      <protection hidden="1"/>
    </xf>
    <xf numFmtId="38" fontId="41" fillId="3" borderId="13" xfId="1" applyFont="1" applyFill="1" applyBorder="1" applyProtection="1">
      <alignment vertical="center"/>
      <protection hidden="1"/>
    </xf>
    <xf numFmtId="3" fontId="6" fillId="3" borderId="5" xfId="0" applyNumberFormat="1" applyFont="1" applyFill="1" applyBorder="1" applyAlignment="1" applyProtection="1">
      <alignment horizontal="right" vertical="center" shrinkToFit="1"/>
      <protection hidden="1"/>
    </xf>
    <xf numFmtId="38" fontId="6" fillId="3" borderId="5" xfId="0" applyNumberFormat="1" applyFont="1" applyFill="1" applyBorder="1" applyAlignment="1" applyProtection="1">
      <alignment horizontal="right" vertical="center" shrinkToFit="1"/>
      <protection hidden="1"/>
    </xf>
    <xf numFmtId="38" fontId="6" fillId="3" borderId="7" xfId="1" applyFont="1" applyFill="1" applyBorder="1" applyAlignment="1" applyProtection="1">
      <alignment horizontal="right" vertical="center"/>
      <protection hidden="1"/>
    </xf>
    <xf numFmtId="38" fontId="6" fillId="3" borderId="13" xfId="1" applyFont="1" applyFill="1" applyBorder="1" applyAlignment="1" applyProtection="1">
      <alignment horizontal="right" vertical="center"/>
      <protection hidden="1"/>
    </xf>
    <xf numFmtId="38" fontId="6" fillId="3" borderId="16" xfId="1" applyFont="1" applyFill="1" applyBorder="1" applyProtection="1">
      <alignment vertical="center"/>
      <protection hidden="1"/>
    </xf>
    <xf numFmtId="38" fontId="6" fillId="3" borderId="9" xfId="1" applyFont="1" applyFill="1" applyBorder="1" applyProtection="1">
      <alignment vertical="center"/>
      <protection hidden="1"/>
    </xf>
    <xf numFmtId="38" fontId="6" fillId="3" borderId="12" xfId="1" applyFont="1" applyFill="1" applyBorder="1" applyProtection="1">
      <alignment vertical="center"/>
      <protection hidden="1"/>
    </xf>
    <xf numFmtId="38" fontId="6" fillId="3" borderId="11" xfId="1" applyFont="1" applyFill="1" applyBorder="1" applyProtection="1">
      <alignment vertical="center"/>
      <protection hidden="1"/>
    </xf>
    <xf numFmtId="38" fontId="6" fillId="3" borderId="13" xfId="1" applyFont="1" applyFill="1" applyBorder="1" applyProtection="1">
      <alignment vertical="center"/>
      <protection hidden="1"/>
    </xf>
    <xf numFmtId="38" fontId="16" fillId="0" borderId="0" xfId="1" applyFont="1" applyFill="1" applyBorder="1" applyAlignment="1">
      <alignment horizontal="center" vertical="center"/>
    </xf>
    <xf numFmtId="38" fontId="41" fillId="0" borderId="27" xfId="1" applyFont="1" applyFill="1" applyBorder="1" applyAlignment="1" applyProtection="1">
      <alignment horizontal="right" vertical="center"/>
      <protection locked="0"/>
    </xf>
    <xf numFmtId="38" fontId="41" fillId="0" borderId="24" xfId="1" applyFont="1" applyFill="1" applyBorder="1" applyAlignment="1" applyProtection="1">
      <alignment horizontal="right" vertical="center"/>
      <protection locked="0"/>
    </xf>
    <xf numFmtId="38" fontId="41" fillId="0" borderId="70" xfId="1" applyFont="1" applyFill="1" applyBorder="1" applyAlignment="1" applyProtection="1">
      <alignment horizontal="right" vertical="center"/>
      <protection locked="0"/>
    </xf>
    <xf numFmtId="38" fontId="41" fillId="0" borderId="72" xfId="1" applyFont="1" applyFill="1" applyBorder="1" applyAlignment="1" applyProtection="1">
      <alignment horizontal="right" vertical="center"/>
      <protection locked="0"/>
    </xf>
    <xf numFmtId="38" fontId="41" fillId="0" borderId="76" xfId="1" applyFont="1" applyFill="1" applyBorder="1" applyAlignment="1" applyProtection="1">
      <alignment horizontal="right" vertical="center"/>
      <protection locked="0"/>
    </xf>
    <xf numFmtId="38" fontId="41" fillId="0" borderId="29" xfId="1" applyFont="1" applyFill="1" applyBorder="1" applyAlignment="1" applyProtection="1">
      <alignment horizontal="right" vertical="center"/>
      <protection locked="0"/>
    </xf>
    <xf numFmtId="38" fontId="41" fillId="0" borderId="26" xfId="1" applyFont="1" applyFill="1" applyBorder="1" applyAlignment="1" applyProtection="1">
      <alignment horizontal="right" vertical="center"/>
      <protection locked="0"/>
    </xf>
    <xf numFmtId="38" fontId="41" fillId="0" borderId="30" xfId="1" applyFont="1" applyFill="1" applyBorder="1" applyAlignment="1" applyProtection="1">
      <alignment horizontal="right" vertical="center"/>
      <protection locked="0"/>
    </xf>
    <xf numFmtId="38" fontId="41" fillId="0" borderId="21" xfId="1" applyFont="1" applyFill="1" applyBorder="1" applyAlignment="1" applyProtection="1">
      <alignment horizontal="right" vertical="center"/>
      <protection locked="0"/>
    </xf>
    <xf numFmtId="38" fontId="41" fillId="0" borderId="56" xfId="1" applyFont="1" applyFill="1" applyBorder="1" applyAlignment="1" applyProtection="1">
      <alignment horizontal="right" vertical="center"/>
      <protection locked="0"/>
    </xf>
    <xf numFmtId="38" fontId="41" fillId="0" borderId="20" xfId="1" applyFont="1" applyFill="1" applyBorder="1" applyAlignment="1" applyProtection="1">
      <alignment horizontal="right" vertical="center"/>
      <protection locked="0"/>
    </xf>
    <xf numFmtId="38" fontId="41" fillId="0" borderId="22" xfId="1" applyFont="1" applyFill="1" applyBorder="1" applyAlignment="1" applyProtection="1">
      <alignment horizontal="right" vertical="center"/>
      <protection locked="0"/>
    </xf>
    <xf numFmtId="38" fontId="41" fillId="0" borderId="28" xfId="1" applyFont="1" applyFill="1" applyBorder="1" applyAlignment="1" applyProtection="1">
      <alignment horizontal="right" vertical="center"/>
      <protection locked="0"/>
    </xf>
    <xf numFmtId="38" fontId="41" fillId="0" borderId="23" xfId="1" applyFont="1" applyFill="1" applyBorder="1" applyAlignment="1" applyProtection="1">
      <alignment horizontal="right" vertical="center"/>
      <protection locked="0"/>
    </xf>
    <xf numFmtId="38" fontId="41" fillId="0" borderId="69" xfId="1" applyFont="1" applyFill="1" applyBorder="1" applyAlignment="1" applyProtection="1">
      <alignment horizontal="right" vertical="center"/>
      <protection locked="0"/>
    </xf>
    <xf numFmtId="38" fontId="41" fillId="0" borderId="83" xfId="1" applyFont="1" applyFill="1" applyBorder="1" applyAlignment="1" applyProtection="1">
      <alignment horizontal="right" vertical="center"/>
      <protection locked="0"/>
    </xf>
    <xf numFmtId="38" fontId="41" fillId="0" borderId="77" xfId="1" applyFont="1" applyFill="1" applyBorder="1" applyAlignment="1" applyProtection="1">
      <alignment horizontal="right" vertical="center"/>
      <protection locked="0"/>
    </xf>
    <xf numFmtId="38" fontId="41" fillId="0" borderId="46" xfId="1" applyFont="1" applyFill="1" applyBorder="1" applyAlignment="1" applyProtection="1">
      <alignment horizontal="right" vertical="center"/>
      <protection locked="0"/>
    </xf>
    <xf numFmtId="38" fontId="41" fillId="0" borderId="51" xfId="1" applyFont="1" applyFill="1" applyBorder="1" applyAlignment="1" applyProtection="1">
      <alignment horizontal="right" vertical="center"/>
      <protection locked="0"/>
    </xf>
    <xf numFmtId="38" fontId="41" fillId="0" borderId="48" xfId="1" applyFont="1" applyFill="1" applyBorder="1" applyAlignment="1" applyProtection="1">
      <alignment horizontal="right" vertical="center"/>
      <protection locked="0"/>
    </xf>
    <xf numFmtId="0" fontId="14" fillId="2" borderId="21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178" fontId="6" fillId="0" borderId="56" xfId="0" applyNumberFormat="1" applyFont="1" applyBorder="1" applyAlignment="1" applyProtection="1">
      <alignment horizontal="right" vertical="center"/>
      <protection locked="0"/>
    </xf>
    <xf numFmtId="38" fontId="8" fillId="0" borderId="56" xfId="1" applyFont="1" applyFill="1" applyBorder="1" applyAlignment="1" applyProtection="1">
      <alignment horizontal="right" vertical="center"/>
      <protection locked="0"/>
    </xf>
    <xf numFmtId="38" fontId="8" fillId="0" borderId="56" xfId="1" applyFont="1" applyFill="1" applyBorder="1" applyAlignment="1" applyProtection="1">
      <alignment horizontal="right" vertical="center" wrapText="1"/>
      <protection locked="0"/>
    </xf>
    <xf numFmtId="38" fontId="8" fillId="0" borderId="62" xfId="1" applyFont="1" applyFill="1" applyBorder="1" applyAlignment="1" applyProtection="1">
      <alignment horizontal="right" vertical="center"/>
      <protection locked="0"/>
    </xf>
    <xf numFmtId="179" fontId="8" fillId="0" borderId="21" xfId="0" applyNumberFormat="1" applyFont="1" applyBorder="1" applyAlignment="1" applyProtection="1">
      <alignment horizontal="center" vertical="center"/>
      <protection locked="0"/>
    </xf>
    <xf numFmtId="14" fontId="11" fillId="0" borderId="52" xfId="0" applyNumberFormat="1" applyFont="1" applyBorder="1" applyAlignment="1" applyProtection="1">
      <alignment horizontal="center" vertical="center"/>
      <protection locked="0"/>
    </xf>
    <xf numFmtId="14" fontId="11" fillId="0" borderId="3" xfId="0" applyNumberFormat="1" applyFont="1" applyBorder="1" applyAlignment="1" applyProtection="1">
      <alignment horizontal="center" vertical="center"/>
      <protection locked="0"/>
    </xf>
    <xf numFmtId="38" fontId="41" fillId="3" borderId="5" xfId="1" applyFont="1" applyFill="1" applyBorder="1" applyAlignment="1" applyProtection="1">
      <alignment vertical="center" shrinkToFit="1"/>
      <protection hidden="1"/>
    </xf>
    <xf numFmtId="38" fontId="41" fillId="0" borderId="0" xfId="1" applyFont="1" applyAlignment="1">
      <alignment vertical="center" shrinkToFit="1"/>
    </xf>
    <xf numFmtId="14" fontId="10" fillId="3" borderId="3" xfId="0" applyNumberFormat="1" applyFont="1" applyFill="1" applyBorder="1" applyAlignment="1" applyProtection="1">
      <alignment horizontal="center" vertical="center"/>
      <protection hidden="1"/>
    </xf>
    <xf numFmtId="14" fontId="10" fillId="0" borderId="52" xfId="0" applyNumberFormat="1" applyFont="1" applyBorder="1" applyAlignment="1" applyProtection="1">
      <alignment horizontal="center" vertical="center"/>
      <protection locked="0"/>
    </xf>
    <xf numFmtId="38" fontId="6" fillId="3" borderId="5" xfId="1" applyFont="1" applyFill="1" applyBorder="1" applyAlignment="1" applyProtection="1">
      <alignment vertical="center" shrinkToFit="1"/>
      <protection hidden="1"/>
    </xf>
    <xf numFmtId="0" fontId="20" fillId="0" borderId="44" xfId="0" applyFont="1" applyBorder="1" applyAlignment="1" applyProtection="1">
      <alignment horizontal="left" vertical="top" wrapText="1"/>
      <protection locked="0"/>
    </xf>
    <xf numFmtId="0" fontId="20" fillId="0" borderId="47" xfId="0" applyFont="1" applyBorder="1" applyAlignment="1" applyProtection="1">
      <alignment horizontal="left" vertical="top" wrapText="1"/>
      <protection locked="0"/>
    </xf>
    <xf numFmtId="0" fontId="20" fillId="0" borderId="43" xfId="0" applyFont="1" applyBorder="1" applyAlignment="1" applyProtection="1">
      <alignment horizontal="left" vertical="top" wrapText="1"/>
      <protection locked="0"/>
    </xf>
    <xf numFmtId="0" fontId="20" fillId="0" borderId="49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left" vertical="top" wrapText="1"/>
      <protection locked="0"/>
    </xf>
    <xf numFmtId="0" fontId="20" fillId="0" borderId="48" xfId="0" applyFont="1" applyBorder="1" applyAlignment="1" applyProtection="1">
      <alignment horizontal="left" vertical="top" wrapText="1"/>
      <protection locked="0"/>
    </xf>
    <xf numFmtId="0" fontId="20" fillId="0" borderId="17" xfId="0" applyFont="1" applyBorder="1" applyAlignment="1" applyProtection="1">
      <alignment horizontal="left" vertical="top" wrapText="1"/>
      <protection locked="0"/>
    </xf>
    <xf numFmtId="0" fontId="20" fillId="0" borderId="42" xfId="0" applyFont="1" applyBorder="1" applyAlignment="1" applyProtection="1">
      <alignment horizontal="left" vertical="top" wrapText="1"/>
      <protection locked="0"/>
    </xf>
    <xf numFmtId="0" fontId="20" fillId="0" borderId="45" xfId="0" applyFont="1" applyBorder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3" fontId="10" fillId="0" borderId="59" xfId="0" applyNumberFormat="1" applyFont="1" applyFill="1" applyBorder="1" applyAlignment="1" applyProtection="1">
      <alignment horizontal="center" vertical="center"/>
      <protection locked="0"/>
    </xf>
    <xf numFmtId="3" fontId="10" fillId="0" borderId="46" xfId="0" applyNumberFormat="1" applyFont="1" applyFill="1" applyBorder="1" applyAlignment="1" applyProtection="1">
      <alignment horizontal="center" vertical="center"/>
      <protection locked="0"/>
    </xf>
    <xf numFmtId="0" fontId="10" fillId="0" borderId="60" xfId="0" applyFont="1" applyBorder="1" applyAlignment="1" applyProtection="1">
      <alignment horizontal="left" vertical="center" shrinkToFit="1"/>
      <protection locked="0"/>
    </xf>
    <xf numFmtId="0" fontId="10" fillId="0" borderId="63" xfId="0" applyFont="1" applyBorder="1" applyAlignment="1" applyProtection="1">
      <alignment horizontal="left" vertical="center" shrinkToFit="1"/>
      <protection locked="0"/>
    </xf>
    <xf numFmtId="0" fontId="10" fillId="0" borderId="51" xfId="0" applyFont="1" applyBorder="1" applyAlignment="1" applyProtection="1">
      <alignment horizontal="left" vertical="center" shrinkToFit="1"/>
      <protection locked="0"/>
    </xf>
    <xf numFmtId="0" fontId="14" fillId="2" borderId="56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0" fillId="0" borderId="56" xfId="0" applyFont="1" applyBorder="1" applyAlignment="1" applyProtection="1">
      <alignment horizontal="left" vertical="center" shrinkToFit="1"/>
      <protection locked="0"/>
    </xf>
    <xf numFmtId="0" fontId="10" fillId="0" borderId="62" xfId="0" applyFont="1" applyBorder="1" applyAlignment="1" applyProtection="1">
      <alignment horizontal="left" vertical="center" shrinkToFit="1"/>
      <protection locked="0"/>
    </xf>
    <xf numFmtId="0" fontId="14" fillId="2" borderId="69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0" fillId="0" borderId="69" xfId="0" applyFont="1" applyBorder="1" applyAlignment="1" applyProtection="1">
      <alignment horizontal="left" vertical="center" shrinkToFit="1"/>
      <protection locked="0"/>
    </xf>
    <xf numFmtId="0" fontId="10" fillId="0" borderId="68" xfId="0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left" vertical="center" shrinkToFit="1"/>
      <protection locked="0"/>
    </xf>
    <xf numFmtId="0" fontId="14" fillId="2" borderId="60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8" fillId="0" borderId="56" xfId="0" applyFont="1" applyBorder="1" applyAlignment="1" applyProtection="1">
      <alignment horizontal="left" vertical="center" shrinkToFit="1"/>
      <protection locked="0"/>
    </xf>
    <xf numFmtId="0" fontId="8" fillId="0" borderId="62" xfId="0" applyFont="1" applyBorder="1" applyAlignment="1" applyProtection="1">
      <alignment horizontal="left" vertical="center" shrinkToFit="1"/>
      <protection locked="0"/>
    </xf>
    <xf numFmtId="0" fontId="13" fillId="2" borderId="71" xfId="0" applyFont="1" applyFill="1" applyBorder="1" applyAlignment="1">
      <alignment horizontal="center" vertical="center" textRotation="255"/>
    </xf>
    <xf numFmtId="0" fontId="13" fillId="2" borderId="73" xfId="0" applyFont="1" applyFill="1" applyBorder="1" applyAlignment="1">
      <alignment horizontal="center" vertical="center" textRotation="255"/>
    </xf>
    <xf numFmtId="0" fontId="13" fillId="2" borderId="65" xfId="0" applyFont="1" applyFill="1" applyBorder="1" applyAlignment="1">
      <alignment horizontal="center" vertical="center" textRotation="255"/>
    </xf>
    <xf numFmtId="0" fontId="13" fillId="2" borderId="74" xfId="0" applyFont="1" applyFill="1" applyBorder="1" applyAlignment="1">
      <alignment horizontal="center" vertical="center" textRotation="255"/>
    </xf>
    <xf numFmtId="0" fontId="14" fillId="2" borderId="18" xfId="0" applyFont="1" applyFill="1" applyBorder="1" applyAlignment="1">
      <alignment horizontal="center" vertical="center"/>
    </xf>
    <xf numFmtId="0" fontId="8" fillId="0" borderId="59" xfId="0" applyFont="1" applyBorder="1" applyAlignment="1" applyProtection="1">
      <alignment horizontal="left" vertical="center" shrinkToFit="1"/>
      <protection locked="0"/>
    </xf>
    <xf numFmtId="0" fontId="8" fillId="0" borderId="61" xfId="0" applyFont="1" applyBorder="1" applyAlignment="1" applyProtection="1">
      <alignment horizontal="left" vertical="center" shrinkToFit="1"/>
      <protection locked="0"/>
    </xf>
    <xf numFmtId="0" fontId="13" fillId="5" borderId="71" xfId="0" applyFont="1" applyFill="1" applyBorder="1" applyAlignment="1">
      <alignment horizontal="center" vertical="center" textRotation="255"/>
    </xf>
    <xf numFmtId="0" fontId="13" fillId="5" borderId="73" xfId="0" applyFont="1" applyFill="1" applyBorder="1" applyAlignment="1">
      <alignment horizontal="center" vertical="center" textRotation="255"/>
    </xf>
    <xf numFmtId="0" fontId="13" fillId="5" borderId="65" xfId="0" applyFont="1" applyFill="1" applyBorder="1" applyAlignment="1">
      <alignment horizontal="center" vertical="center" textRotation="255"/>
    </xf>
    <xf numFmtId="0" fontId="13" fillId="5" borderId="74" xfId="0" applyFont="1" applyFill="1" applyBorder="1" applyAlignment="1">
      <alignment horizontal="center" vertical="center" textRotation="255"/>
    </xf>
    <xf numFmtId="0" fontId="14" fillId="5" borderId="18" xfId="0" applyFont="1" applyFill="1" applyBorder="1" applyAlignment="1">
      <alignment horizontal="center" vertical="center"/>
    </xf>
    <xf numFmtId="0" fontId="14" fillId="5" borderId="69" xfId="0" applyFont="1" applyFill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4" fillId="5" borderId="60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13" fillId="7" borderId="71" xfId="0" applyFont="1" applyFill="1" applyBorder="1" applyAlignment="1">
      <alignment horizontal="center" vertical="center" textRotation="255"/>
    </xf>
    <xf numFmtId="0" fontId="13" fillId="7" borderId="73" xfId="0" applyFont="1" applyFill="1" applyBorder="1" applyAlignment="1">
      <alignment horizontal="center" vertical="center" textRotation="255"/>
    </xf>
    <xf numFmtId="0" fontId="13" fillId="7" borderId="74" xfId="0" applyFont="1" applyFill="1" applyBorder="1" applyAlignment="1">
      <alignment horizontal="center" vertical="center" textRotation="255"/>
    </xf>
    <xf numFmtId="0" fontId="14" fillId="7" borderId="18" xfId="0" applyFont="1" applyFill="1" applyBorder="1" applyAlignment="1">
      <alignment horizontal="center" vertical="center"/>
    </xf>
    <xf numFmtId="0" fontId="10" fillId="0" borderId="59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46" xfId="1" applyNumberFormat="1" applyFont="1" applyFill="1" applyBorder="1" applyAlignment="1" applyProtection="1">
      <alignment horizontal="left" vertical="center" shrinkToFit="1"/>
      <protection locked="0"/>
    </xf>
    <xf numFmtId="0" fontId="14" fillId="7" borderId="56" xfId="0" applyFont="1" applyFill="1" applyBorder="1" applyAlignment="1">
      <alignment horizontal="center" vertical="center"/>
    </xf>
    <xf numFmtId="0" fontId="14" fillId="7" borderId="30" xfId="0" applyFont="1" applyFill="1" applyBorder="1" applyAlignment="1">
      <alignment horizontal="center" vertical="center"/>
    </xf>
    <xf numFmtId="179" fontId="8" fillId="0" borderId="56" xfId="0" applyNumberFormat="1" applyFont="1" applyBorder="1" applyAlignment="1" applyProtection="1">
      <alignment horizontal="left" vertical="center" shrinkToFit="1"/>
      <protection locked="0"/>
    </xf>
    <xf numFmtId="179" fontId="8" fillId="0" borderId="62" xfId="0" applyNumberFormat="1" applyFont="1" applyBorder="1" applyAlignment="1" applyProtection="1">
      <alignment horizontal="left" vertical="center" shrinkToFit="1"/>
      <protection locked="0"/>
    </xf>
    <xf numFmtId="179" fontId="8" fillId="0" borderId="30" xfId="0" applyNumberFormat="1" applyFont="1" applyBorder="1" applyAlignment="1" applyProtection="1">
      <alignment horizontal="left" vertical="center" shrinkToFit="1"/>
      <protection locked="0"/>
    </xf>
    <xf numFmtId="179" fontId="8" fillId="0" borderId="56" xfId="1" applyNumberFormat="1" applyFont="1" applyFill="1" applyBorder="1" applyAlignment="1" applyProtection="1">
      <alignment horizontal="left" vertical="center"/>
      <protection locked="0"/>
    </xf>
    <xf numFmtId="179" fontId="8" fillId="0" borderId="50" xfId="1" applyNumberFormat="1" applyFont="1" applyFill="1" applyBorder="1" applyAlignment="1" applyProtection="1">
      <alignment horizontal="left" vertical="center"/>
      <protection locked="0"/>
    </xf>
    <xf numFmtId="179" fontId="8" fillId="0" borderId="56" xfId="4" applyNumberFormat="1" applyFont="1" applyBorder="1" applyAlignment="1" applyProtection="1">
      <alignment horizontal="left" vertical="center" shrinkToFit="1"/>
      <protection locked="0"/>
    </xf>
    <xf numFmtId="0" fontId="14" fillId="7" borderId="69" xfId="0" applyFont="1" applyFill="1" applyBorder="1" applyAlignment="1">
      <alignment horizontal="center" vertical="center"/>
    </xf>
    <xf numFmtId="0" fontId="14" fillId="7" borderId="31" xfId="0" applyFont="1" applyFill="1" applyBorder="1" applyAlignment="1">
      <alignment horizontal="center" vertical="center"/>
    </xf>
    <xf numFmtId="179" fontId="8" fillId="0" borderId="50" xfId="0" applyNumberFormat="1" applyFont="1" applyBorder="1" applyAlignment="1" applyProtection="1">
      <alignment horizontal="left" vertical="center" shrinkToFit="1"/>
      <protection locked="0"/>
    </xf>
    <xf numFmtId="0" fontId="14" fillId="7" borderId="6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0" fillId="0" borderId="60" xfId="0" applyFont="1" applyBorder="1" applyAlignment="1" applyProtection="1">
      <alignment horizontal="left" vertical="center" wrapText="1"/>
      <protection locked="0"/>
    </xf>
    <xf numFmtId="0" fontId="10" fillId="0" borderId="63" xfId="0" applyFont="1" applyBorder="1" applyAlignment="1" applyProtection="1">
      <alignment horizontal="left" vertical="center" wrapText="1"/>
      <protection locked="0"/>
    </xf>
    <xf numFmtId="0" fontId="10" fillId="0" borderId="51" xfId="0" applyFont="1" applyBorder="1" applyAlignment="1" applyProtection="1">
      <alignment horizontal="left" vertical="center" wrapText="1"/>
      <protection locked="0"/>
    </xf>
    <xf numFmtId="0" fontId="14" fillId="6" borderId="71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4" fillId="6" borderId="72" xfId="0" applyFont="1" applyFill="1" applyBorder="1" applyAlignment="1">
      <alignment horizontal="center" vertical="center"/>
    </xf>
    <xf numFmtId="0" fontId="10" fillId="0" borderId="21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4" fillId="6" borderId="25" xfId="0" applyFont="1" applyFill="1" applyBorder="1" applyAlignment="1">
      <alignment horizontal="center" vertical="center"/>
    </xf>
    <xf numFmtId="0" fontId="10" fillId="0" borderId="60" xfId="0" applyFont="1" applyBorder="1" applyAlignment="1" applyProtection="1">
      <alignment horizontal="left" vertical="top" wrapText="1"/>
      <protection locked="0"/>
    </xf>
    <xf numFmtId="0" fontId="10" fillId="0" borderId="63" xfId="0" applyFont="1" applyBorder="1" applyAlignment="1" applyProtection="1">
      <alignment horizontal="left" vertical="top" wrapText="1"/>
      <protection locked="0"/>
    </xf>
    <xf numFmtId="0" fontId="10" fillId="0" borderId="51" xfId="0" applyFont="1" applyBorder="1" applyAlignment="1" applyProtection="1">
      <alignment horizontal="left" vertical="top" wrapText="1"/>
      <protection locked="0"/>
    </xf>
    <xf numFmtId="0" fontId="13" fillId="6" borderId="66" xfId="0" applyFont="1" applyFill="1" applyBorder="1" applyAlignment="1">
      <alignment horizontal="center" vertical="center" textRotation="255"/>
    </xf>
    <xf numFmtId="0" fontId="13" fillId="6" borderId="75" xfId="0" applyFont="1" applyFill="1" applyBorder="1" applyAlignment="1">
      <alignment horizontal="center" vertical="center" textRotation="255"/>
    </xf>
    <xf numFmtId="0" fontId="14" fillId="6" borderId="21" xfId="0" applyFont="1" applyFill="1" applyBorder="1" applyAlignment="1">
      <alignment horizontal="center" vertical="center"/>
    </xf>
    <xf numFmtId="38" fontId="6" fillId="0" borderId="21" xfId="1" applyFont="1" applyBorder="1" applyAlignment="1" applyProtection="1">
      <alignment horizontal="right" vertical="center"/>
      <protection locked="0"/>
    </xf>
    <xf numFmtId="38" fontId="6" fillId="0" borderId="56" xfId="1" applyFont="1" applyBorder="1" applyAlignment="1" applyProtection="1">
      <alignment horizontal="right" vertical="center"/>
      <protection locked="0"/>
    </xf>
    <xf numFmtId="3" fontId="10" fillId="0" borderId="21" xfId="0" applyNumberFormat="1" applyFont="1" applyFill="1" applyBorder="1" applyAlignment="1" applyProtection="1">
      <alignment horizontal="left" vertical="center" shrinkToFit="1"/>
      <protection locked="0"/>
    </xf>
    <xf numFmtId="3" fontId="10" fillId="0" borderId="20" xfId="0" applyNumberFormat="1" applyFont="1" applyFill="1" applyBorder="1" applyAlignment="1" applyProtection="1">
      <alignment horizontal="left" vertical="center" shrinkToFit="1"/>
      <protection locked="0"/>
    </xf>
    <xf numFmtId="0" fontId="14" fillId="6" borderId="56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3" fillId="6" borderId="65" xfId="0" applyFont="1" applyFill="1" applyBorder="1" applyAlignment="1">
      <alignment horizontal="center" vertical="center" textRotation="255"/>
    </xf>
    <xf numFmtId="178" fontId="6" fillId="0" borderId="21" xfId="0" applyNumberFormat="1" applyFont="1" applyBorder="1" applyAlignment="1" applyProtection="1">
      <alignment horizontal="right" vertical="center"/>
      <protection locked="0"/>
    </xf>
    <xf numFmtId="178" fontId="6" fillId="0" borderId="56" xfId="0" applyNumberFormat="1" applyFont="1" applyBorder="1" applyAlignment="1" applyProtection="1">
      <alignment horizontal="right" vertical="center"/>
      <protection locked="0"/>
    </xf>
    <xf numFmtId="0" fontId="10" fillId="0" borderId="21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20" xfId="0" applyNumberFormat="1" applyFont="1" applyFill="1" applyBorder="1" applyAlignment="1" applyProtection="1">
      <alignment horizontal="left" vertical="center" shrinkToFit="1"/>
      <protection locked="0"/>
    </xf>
    <xf numFmtId="0" fontId="6" fillId="0" borderId="56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10" fillId="0" borderId="56" xfId="0" applyFont="1" applyBorder="1" applyAlignment="1" applyProtection="1">
      <alignment horizontal="left" vertical="top" wrapText="1" shrinkToFit="1"/>
      <protection locked="0"/>
    </xf>
    <xf numFmtId="0" fontId="10" fillId="0" borderId="62" xfId="0" applyFont="1" applyBorder="1" applyAlignment="1" applyProtection="1">
      <alignment horizontal="left" vertical="top" wrapText="1" shrinkToFit="1"/>
      <protection locked="0"/>
    </xf>
    <xf numFmtId="0" fontId="10" fillId="0" borderId="50" xfId="0" applyFont="1" applyBorder="1" applyAlignment="1" applyProtection="1">
      <alignment horizontal="left" vertical="top" wrapText="1" shrinkToFit="1"/>
      <protection locked="0"/>
    </xf>
    <xf numFmtId="0" fontId="10" fillId="0" borderId="50" xfId="0" applyFont="1" applyBorder="1" applyAlignment="1" applyProtection="1">
      <alignment horizontal="left" vertical="center" shrinkToFit="1"/>
      <protection locked="0"/>
    </xf>
    <xf numFmtId="0" fontId="14" fillId="6" borderId="59" xfId="0" applyFont="1" applyFill="1" applyBorder="1" applyAlignment="1">
      <alignment horizontal="center" vertical="center"/>
    </xf>
    <xf numFmtId="0" fontId="14" fillId="6" borderId="61" xfId="0" applyFont="1" applyFill="1" applyBorder="1" applyAlignment="1">
      <alignment horizontal="center" vertical="center"/>
    </xf>
    <xf numFmtId="0" fontId="14" fillId="6" borderId="46" xfId="0" applyFont="1" applyFill="1" applyBorder="1" applyAlignment="1">
      <alignment horizontal="center" vertical="center"/>
    </xf>
    <xf numFmtId="0" fontId="14" fillId="6" borderId="60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 textRotation="255"/>
    </xf>
    <xf numFmtId="0" fontId="10" fillId="0" borderId="56" xfId="0" applyFont="1" applyFill="1" applyBorder="1" applyAlignment="1" applyProtection="1">
      <alignment horizontal="left" vertical="center" shrinkToFit="1"/>
      <protection locked="0"/>
    </xf>
    <xf numFmtId="0" fontId="10" fillId="0" borderId="30" xfId="0" applyFont="1" applyFill="1" applyBorder="1" applyAlignment="1" applyProtection="1">
      <alignment horizontal="left" vertical="center" shrinkToFit="1"/>
      <protection locked="0"/>
    </xf>
    <xf numFmtId="0" fontId="10" fillId="0" borderId="50" xfId="0" applyFont="1" applyFill="1" applyBorder="1" applyAlignment="1" applyProtection="1">
      <alignment horizontal="left" vertical="center" shrinkToFit="1"/>
      <protection locked="0"/>
    </xf>
    <xf numFmtId="0" fontId="14" fillId="6" borderId="23" xfId="0" applyFont="1" applyFill="1" applyBorder="1" applyAlignment="1">
      <alignment horizontal="center" vertical="center"/>
    </xf>
    <xf numFmtId="38" fontId="24" fillId="8" borderId="40" xfId="0" applyNumberFormat="1" applyFont="1" applyFill="1" applyBorder="1" applyAlignment="1" applyProtection="1">
      <alignment horizontal="right" vertical="center"/>
      <protection hidden="1"/>
    </xf>
    <xf numFmtId="0" fontId="24" fillId="8" borderId="41" xfId="0" applyFont="1" applyFill="1" applyBorder="1" applyAlignment="1" applyProtection="1">
      <alignment horizontal="right" vertical="center"/>
      <protection hidden="1"/>
    </xf>
    <xf numFmtId="0" fontId="34" fillId="2" borderId="34" xfId="2" applyFont="1" applyFill="1" applyBorder="1" applyAlignment="1">
      <alignment horizontal="right" vertical="center"/>
    </xf>
    <xf numFmtId="0" fontId="34" fillId="2" borderId="35" xfId="2" applyFont="1" applyFill="1" applyBorder="1" applyAlignment="1">
      <alignment horizontal="right" vertical="center"/>
    </xf>
    <xf numFmtId="38" fontId="24" fillId="3" borderId="37" xfId="0" applyNumberFormat="1" applyFont="1" applyFill="1" applyBorder="1" applyAlignment="1" applyProtection="1">
      <alignment horizontal="right" vertical="center"/>
      <protection hidden="1"/>
    </xf>
    <xf numFmtId="0" fontId="24" fillId="3" borderId="64" xfId="0" applyFont="1" applyFill="1" applyBorder="1" applyAlignment="1" applyProtection="1">
      <alignment horizontal="right" vertical="center"/>
      <protection hidden="1"/>
    </xf>
    <xf numFmtId="38" fontId="24" fillId="8" borderId="34" xfId="0" applyNumberFormat="1" applyFont="1" applyFill="1" applyBorder="1" applyAlignment="1" applyProtection="1">
      <alignment horizontal="right" vertical="center"/>
      <protection hidden="1"/>
    </xf>
    <xf numFmtId="0" fontId="24" fillId="8" borderId="36" xfId="0" applyFont="1" applyFill="1" applyBorder="1" applyAlignment="1" applyProtection="1">
      <alignment horizontal="right" vertical="center"/>
      <protection hidden="1"/>
    </xf>
    <xf numFmtId="0" fontId="34" fillId="6" borderId="96" xfId="2" applyFont="1" applyFill="1" applyBorder="1" applyAlignment="1">
      <alignment horizontal="center" vertical="center" wrapText="1"/>
    </xf>
    <xf numFmtId="0" fontId="34" fillId="6" borderId="85" xfId="2" applyFont="1" applyFill="1" applyBorder="1" applyAlignment="1">
      <alignment horizontal="center" vertical="center" wrapText="1"/>
    </xf>
    <xf numFmtId="0" fontId="34" fillId="6" borderId="86" xfId="2" applyFont="1" applyFill="1" applyBorder="1" applyAlignment="1">
      <alignment horizontal="center" vertical="center"/>
    </xf>
    <xf numFmtId="0" fontId="34" fillId="6" borderId="87" xfId="2" applyFont="1" applyFill="1" applyBorder="1" applyAlignment="1">
      <alignment horizontal="center" vertical="center"/>
    </xf>
    <xf numFmtId="38" fontId="24" fillId="3" borderId="97" xfId="0" applyNumberFormat="1" applyFont="1" applyFill="1" applyBorder="1" applyAlignment="1" applyProtection="1">
      <alignment horizontal="right" vertical="center"/>
      <protection hidden="1"/>
    </xf>
    <xf numFmtId="0" fontId="24" fillId="3" borderId="38" xfId="0" applyFont="1" applyFill="1" applyBorder="1" applyAlignment="1" applyProtection="1">
      <alignment horizontal="right" vertical="center"/>
      <protection hidden="1"/>
    </xf>
    <xf numFmtId="38" fontId="42" fillId="4" borderId="80" xfId="0" applyNumberFormat="1" applyFont="1" applyFill="1" applyBorder="1" applyAlignment="1" applyProtection="1">
      <alignment horizontal="right" vertical="center"/>
      <protection hidden="1"/>
    </xf>
    <xf numFmtId="0" fontId="42" fillId="4" borderId="81" xfId="0" applyFont="1" applyFill="1" applyBorder="1" applyAlignment="1" applyProtection="1">
      <alignment horizontal="right" vertical="center"/>
      <protection hidden="1"/>
    </xf>
    <xf numFmtId="38" fontId="24" fillId="3" borderId="56" xfId="0" applyNumberFormat="1" applyFont="1" applyFill="1" applyBorder="1" applyAlignment="1" applyProtection="1">
      <alignment horizontal="right" vertical="center"/>
      <protection hidden="1"/>
    </xf>
    <xf numFmtId="38" fontId="24" fillId="3" borderId="50" xfId="0" applyNumberFormat="1" applyFont="1" applyFill="1" applyBorder="1" applyAlignment="1" applyProtection="1">
      <alignment horizontal="right" vertical="center"/>
      <protection hidden="1"/>
    </xf>
    <xf numFmtId="38" fontId="42" fillId="4" borderId="49" xfId="0" applyNumberFormat="1" applyFont="1" applyFill="1" applyBorder="1" applyAlignment="1" applyProtection="1">
      <alignment horizontal="right" vertical="center"/>
      <protection hidden="1"/>
    </xf>
    <xf numFmtId="38" fontId="42" fillId="4" borderId="48" xfId="0" applyNumberFormat="1" applyFont="1" applyFill="1" applyBorder="1" applyAlignment="1" applyProtection="1">
      <alignment horizontal="right" vertical="center"/>
      <protection hidden="1"/>
    </xf>
    <xf numFmtId="38" fontId="24" fillId="3" borderId="60" xfId="0" applyNumberFormat="1" applyFont="1" applyFill="1" applyBorder="1" applyAlignment="1" applyProtection="1">
      <alignment horizontal="right" vertical="center"/>
      <protection hidden="1"/>
    </xf>
    <xf numFmtId="38" fontId="24" fillId="3" borderId="51" xfId="0" applyNumberFormat="1" applyFont="1" applyFill="1" applyBorder="1" applyAlignment="1" applyProtection="1">
      <alignment horizontal="right" vertical="center"/>
      <protection hidden="1"/>
    </xf>
    <xf numFmtId="38" fontId="42" fillId="4" borderId="67" xfId="0" applyNumberFormat="1" applyFont="1" applyFill="1" applyBorder="1" applyAlignment="1" applyProtection="1">
      <alignment horizontal="right" vertical="center"/>
      <protection hidden="1"/>
    </xf>
    <xf numFmtId="0" fontId="42" fillId="4" borderId="26" xfId="0" applyFont="1" applyFill="1" applyBorder="1" applyAlignment="1" applyProtection="1">
      <alignment horizontal="right" vertical="center"/>
      <protection hidden="1"/>
    </xf>
    <xf numFmtId="38" fontId="24" fillId="3" borderId="88" xfId="0" applyNumberFormat="1" applyFont="1" applyFill="1" applyBorder="1" applyAlignment="1" applyProtection="1">
      <alignment horizontal="right" vertical="center"/>
      <protection hidden="1"/>
    </xf>
    <xf numFmtId="0" fontId="24" fillId="3" borderId="41" xfId="0" applyFont="1" applyFill="1" applyBorder="1" applyAlignment="1" applyProtection="1">
      <alignment horizontal="right" vertical="center"/>
      <protection hidden="1"/>
    </xf>
    <xf numFmtId="0" fontId="34" fillId="7" borderId="89" xfId="2" applyFont="1" applyFill="1" applyBorder="1" applyAlignment="1">
      <alignment horizontal="center" vertical="center" wrapText="1" shrinkToFit="1"/>
    </xf>
    <xf numFmtId="0" fontId="34" fillId="7" borderId="78" xfId="2" applyFont="1" applyFill="1" applyBorder="1" applyAlignment="1">
      <alignment horizontal="center" vertical="center" shrinkToFit="1"/>
    </xf>
    <xf numFmtId="38" fontId="24" fillId="3" borderId="90" xfId="0" applyNumberFormat="1" applyFont="1" applyFill="1" applyBorder="1" applyAlignment="1" applyProtection="1">
      <alignment horizontal="right" vertical="center"/>
      <protection hidden="1"/>
    </xf>
    <xf numFmtId="38" fontId="24" fillId="3" borderId="91" xfId="0" applyNumberFormat="1" applyFont="1" applyFill="1" applyBorder="1" applyAlignment="1" applyProtection="1">
      <alignment horizontal="right" vertical="center"/>
      <protection hidden="1"/>
    </xf>
    <xf numFmtId="38" fontId="42" fillId="4" borderId="89" xfId="0" applyNumberFormat="1" applyFont="1" applyFill="1" applyBorder="1" applyAlignment="1" applyProtection="1">
      <alignment horizontal="right" vertical="center"/>
      <protection hidden="1"/>
    </xf>
    <xf numFmtId="38" fontId="42" fillId="4" borderId="91" xfId="0" applyNumberFormat="1" applyFont="1" applyFill="1" applyBorder="1" applyAlignment="1" applyProtection="1">
      <alignment horizontal="right" vertical="center"/>
      <protection hidden="1"/>
    </xf>
    <xf numFmtId="38" fontId="24" fillId="3" borderId="93" xfId="0" applyNumberFormat="1" applyFont="1" applyFill="1" applyBorder="1" applyAlignment="1" applyProtection="1">
      <alignment horizontal="right" vertical="center"/>
      <protection hidden="1"/>
    </xf>
    <xf numFmtId="38" fontId="24" fillId="3" borderId="94" xfId="0" applyNumberFormat="1" applyFont="1" applyFill="1" applyBorder="1" applyAlignment="1" applyProtection="1">
      <alignment horizontal="right" vertical="center"/>
      <protection hidden="1"/>
    </xf>
    <xf numFmtId="38" fontId="24" fillId="8" borderId="95" xfId="0" applyNumberFormat="1" applyFont="1" applyFill="1" applyBorder="1" applyAlignment="1" applyProtection="1">
      <alignment horizontal="right" vertical="center"/>
      <protection hidden="1"/>
    </xf>
    <xf numFmtId="38" fontId="24" fillId="8" borderId="94" xfId="0" applyNumberFormat="1" applyFont="1" applyFill="1" applyBorder="1" applyAlignment="1" applyProtection="1">
      <alignment horizontal="right" vertical="center"/>
      <protection hidden="1"/>
    </xf>
    <xf numFmtId="0" fontId="33" fillId="2" borderId="54" xfId="0" applyFont="1" applyFill="1" applyBorder="1" applyAlignment="1">
      <alignment horizontal="right" vertical="center"/>
    </xf>
    <xf numFmtId="0" fontId="33" fillId="2" borderId="45" xfId="0" applyFont="1" applyFill="1" applyBorder="1" applyAlignment="1">
      <alignment horizontal="right" vertical="center"/>
    </xf>
    <xf numFmtId="0" fontId="16" fillId="2" borderId="44" xfId="0" applyFont="1" applyFill="1" applyBorder="1" applyAlignment="1">
      <alignment horizontal="center"/>
    </xf>
    <xf numFmtId="0" fontId="16" fillId="2" borderId="43" xfId="0" applyFont="1" applyFill="1" applyBorder="1" applyAlignment="1">
      <alignment horizontal="center"/>
    </xf>
    <xf numFmtId="0" fontId="33" fillId="2" borderId="42" xfId="0" applyFont="1" applyFill="1" applyBorder="1" applyAlignment="1">
      <alignment horizontal="right" vertical="center"/>
    </xf>
    <xf numFmtId="0" fontId="34" fillId="2" borderId="85" xfId="2" applyFont="1" applyFill="1" applyBorder="1" applyAlignment="1">
      <alignment horizontal="center" vertical="center" wrapText="1"/>
    </xf>
    <xf numFmtId="0" fontId="34" fillId="2" borderId="86" xfId="2" applyFont="1" applyFill="1" applyBorder="1" applyAlignment="1">
      <alignment horizontal="center" vertical="center"/>
    </xf>
    <xf numFmtId="0" fontId="34" fillId="2" borderId="87" xfId="2" applyFont="1" applyFill="1" applyBorder="1" applyAlignment="1">
      <alignment horizontal="center" vertical="center"/>
    </xf>
    <xf numFmtId="38" fontId="24" fillId="3" borderId="18" xfId="0" applyNumberFormat="1" applyFont="1" applyFill="1" applyBorder="1" applyAlignment="1" applyProtection="1">
      <alignment horizontal="right" vertical="center"/>
      <protection hidden="1"/>
    </xf>
    <xf numFmtId="0" fontId="24" fillId="3" borderId="72" xfId="0" applyFont="1" applyFill="1" applyBorder="1" applyAlignment="1" applyProtection="1">
      <alignment horizontal="right" vertical="center"/>
      <protection hidden="1"/>
    </xf>
    <xf numFmtId="38" fontId="42" fillId="4" borderId="44" xfId="0" applyNumberFormat="1" applyFont="1" applyFill="1" applyBorder="1" applyAlignment="1" applyProtection="1">
      <alignment horizontal="right" vertical="center"/>
      <protection hidden="1"/>
    </xf>
    <xf numFmtId="0" fontId="42" fillId="4" borderId="43" xfId="0" applyFont="1" applyFill="1" applyBorder="1" applyAlignment="1" applyProtection="1">
      <alignment horizontal="right" vertical="center"/>
      <protection hidden="1"/>
    </xf>
    <xf numFmtId="38" fontId="24" fillId="3" borderId="21" xfId="0" applyNumberFormat="1" applyFont="1" applyFill="1" applyBorder="1" applyAlignment="1" applyProtection="1">
      <alignment horizontal="right" vertical="center"/>
      <protection hidden="1"/>
    </xf>
    <xf numFmtId="0" fontId="24" fillId="3" borderId="20" xfId="0" applyFont="1" applyFill="1" applyBorder="1" applyAlignment="1" applyProtection="1">
      <alignment horizontal="right" vertical="center"/>
      <protection hidden="1"/>
    </xf>
    <xf numFmtId="0" fontId="42" fillId="4" borderId="48" xfId="0" applyFont="1" applyFill="1" applyBorder="1" applyAlignment="1" applyProtection="1">
      <alignment horizontal="right" vertical="center"/>
      <protection hidden="1"/>
    </xf>
    <xf numFmtId="38" fontId="24" fillId="3" borderId="25" xfId="0" applyNumberFormat="1" applyFont="1" applyFill="1" applyBorder="1" applyAlignment="1" applyProtection="1">
      <alignment horizontal="right" vertical="center"/>
      <protection hidden="1"/>
    </xf>
    <xf numFmtId="0" fontId="24" fillId="3" borderId="83" xfId="0" applyFont="1" applyFill="1" applyBorder="1" applyAlignment="1" applyProtection="1">
      <alignment horizontal="right" vertical="center"/>
      <protection hidden="1"/>
    </xf>
    <xf numFmtId="38" fontId="42" fillId="4" borderId="17" xfId="0" applyNumberFormat="1" applyFont="1" applyFill="1" applyBorder="1" applyAlignment="1" applyProtection="1">
      <alignment horizontal="right" vertical="center"/>
      <protection hidden="1"/>
    </xf>
    <xf numFmtId="0" fontId="42" fillId="4" borderId="45" xfId="0" applyFont="1" applyFill="1" applyBorder="1" applyAlignment="1" applyProtection="1">
      <alignment horizontal="right" vertical="center"/>
      <protection hidden="1"/>
    </xf>
    <xf numFmtId="38" fontId="24" fillId="8" borderId="78" xfId="0" applyNumberFormat="1" applyFont="1" applyFill="1" applyBorder="1" applyAlignment="1" applyProtection="1">
      <alignment horizontal="right" vertical="center"/>
      <protection hidden="1"/>
    </xf>
    <xf numFmtId="0" fontId="24" fillId="8" borderId="79" xfId="0" applyFont="1" applyFill="1" applyBorder="1" applyAlignment="1" applyProtection="1">
      <alignment horizontal="right" vertical="center"/>
      <protection hidden="1"/>
    </xf>
    <xf numFmtId="49" fontId="7" fillId="0" borderId="0" xfId="3" applyNumberFormat="1" applyFont="1" applyAlignment="1">
      <alignment horizontal="left"/>
    </xf>
    <xf numFmtId="0" fontId="12" fillId="0" borderId="0" xfId="2" applyFont="1" applyAlignment="1">
      <alignment horizontal="center" vertical="center"/>
    </xf>
    <xf numFmtId="0" fontId="44" fillId="0" borderId="42" xfId="2" applyFont="1" applyBorder="1" applyAlignment="1">
      <alignment horizontal="left" vertical="center"/>
    </xf>
    <xf numFmtId="38" fontId="16" fillId="0" borderId="0" xfId="1" applyFont="1" applyFill="1" applyBorder="1" applyAlignment="1">
      <alignment horizontal="center" vertical="center"/>
    </xf>
    <xf numFmtId="0" fontId="32" fillId="2" borderId="39" xfId="2" applyFont="1" applyFill="1" applyBorder="1" applyAlignment="1">
      <alignment horizontal="center" vertical="center"/>
    </xf>
    <xf numFmtId="0" fontId="32" fillId="2" borderId="84" xfId="2" applyFont="1" applyFill="1" applyBorder="1" applyAlignment="1">
      <alignment horizontal="center" vertical="center"/>
    </xf>
    <xf numFmtId="0" fontId="16" fillId="2" borderId="84" xfId="0" applyFont="1" applyFill="1" applyBorder="1" applyAlignment="1">
      <alignment horizontal="center"/>
    </xf>
    <xf numFmtId="0" fontId="35" fillId="2" borderId="2" xfId="0" applyFont="1" applyFill="1" applyBorder="1" applyAlignment="1">
      <alignment horizontal="center" vertical="center" wrapText="1"/>
    </xf>
    <xf numFmtId="0" fontId="35" fillId="2" borderId="58" xfId="0" applyFont="1" applyFill="1" applyBorder="1" applyAlignment="1">
      <alignment horizontal="center" vertical="center" wrapText="1"/>
    </xf>
    <xf numFmtId="0" fontId="35" fillId="2" borderId="32" xfId="0" applyFont="1" applyFill="1" applyBorder="1" applyAlignment="1">
      <alignment horizontal="center" vertical="center"/>
    </xf>
    <xf numFmtId="0" fontId="35" fillId="2" borderId="33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/>
    </xf>
    <xf numFmtId="0" fontId="36" fillId="2" borderId="2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9" fillId="0" borderId="52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37" fillId="2" borderId="2" xfId="0" applyFont="1" applyFill="1" applyBorder="1" applyAlignment="1">
      <alignment horizontal="center" vertical="center"/>
    </xf>
    <xf numFmtId="0" fontId="37" fillId="2" borderId="58" xfId="0" applyFont="1" applyFill="1" applyBorder="1" applyAlignment="1">
      <alignment horizontal="center" vertical="center"/>
    </xf>
    <xf numFmtId="0" fontId="41" fillId="0" borderId="4" xfId="0" applyFont="1" applyFill="1" applyBorder="1" applyAlignment="1" applyProtection="1">
      <alignment horizontal="left" vertical="center" shrinkToFit="1"/>
      <protection locked="0"/>
    </xf>
    <xf numFmtId="0" fontId="41" fillId="0" borderId="3" xfId="0" applyFont="1" applyFill="1" applyBorder="1" applyAlignment="1" applyProtection="1">
      <alignment horizontal="left" vertical="center" shrinkToFit="1"/>
      <protection locked="0"/>
    </xf>
    <xf numFmtId="38" fontId="41" fillId="0" borderId="21" xfId="1" applyFont="1" applyBorder="1" applyAlignment="1" applyProtection="1">
      <alignment horizontal="right" vertical="center" shrinkToFit="1"/>
      <protection locked="0"/>
    </xf>
    <xf numFmtId="38" fontId="41" fillId="0" borderId="25" xfId="1" applyFont="1" applyBorder="1" applyAlignment="1" applyProtection="1">
      <alignment horizontal="right" vertical="center" shrinkToFit="1"/>
      <protection locked="0"/>
    </xf>
    <xf numFmtId="38" fontId="41" fillId="0" borderId="56" xfId="1" applyFont="1" applyBorder="1" applyAlignment="1" applyProtection="1">
      <alignment horizontal="right" vertical="center" shrinkToFit="1"/>
      <protection locked="0"/>
    </xf>
    <xf numFmtId="38" fontId="41" fillId="0" borderId="60" xfId="1" applyFont="1" applyBorder="1" applyAlignment="1" applyProtection="1">
      <alignment horizontal="right" vertical="center" shrinkToFit="1"/>
      <protection locked="0"/>
    </xf>
    <xf numFmtId="0" fontId="46" fillId="2" borderId="71" xfId="0" applyFont="1" applyFill="1" applyBorder="1" applyAlignment="1">
      <alignment horizontal="center" vertical="center" shrinkToFit="1"/>
    </xf>
    <xf numFmtId="0" fontId="46" fillId="2" borderId="73" xfId="0" applyFont="1" applyFill="1" applyBorder="1" applyAlignment="1">
      <alignment horizontal="center" vertical="center" shrinkToFit="1"/>
    </xf>
    <xf numFmtId="0" fontId="46" fillId="2" borderId="74" xfId="0" applyFont="1" applyFill="1" applyBorder="1" applyAlignment="1">
      <alignment horizontal="center" vertical="center" shrinkToFit="1"/>
    </xf>
    <xf numFmtId="0" fontId="46" fillId="2" borderId="30" xfId="0" applyFont="1" applyFill="1" applyBorder="1" applyAlignment="1">
      <alignment horizontal="center" vertical="center" shrinkToFit="1"/>
    </xf>
    <xf numFmtId="0" fontId="46" fillId="2" borderId="28" xfId="0" applyFont="1" applyFill="1" applyBorder="1" applyAlignment="1">
      <alignment horizontal="center" vertical="center" shrinkToFit="1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11" fillId="0" borderId="25" xfId="0" applyFont="1" applyBorder="1" applyAlignment="1" applyProtection="1">
      <alignment horizontal="left" vertical="center" wrapText="1"/>
      <protection locked="0"/>
    </xf>
    <xf numFmtId="0" fontId="11" fillId="0" borderId="59" xfId="0" applyFont="1" applyBorder="1" applyAlignment="1" applyProtection="1">
      <alignment horizontal="center" vertical="center" wrapText="1"/>
      <protection locked="0"/>
    </xf>
    <xf numFmtId="0" fontId="11" fillId="0" borderId="56" xfId="0" applyFont="1" applyBorder="1" applyAlignment="1" applyProtection="1">
      <alignment horizontal="center" vertical="center" wrapText="1"/>
      <protection locked="0"/>
    </xf>
    <xf numFmtId="0" fontId="11" fillId="0" borderId="60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11" fillId="0" borderId="22" xfId="0" applyFont="1" applyBorder="1" applyAlignment="1" applyProtection="1">
      <alignment horizontal="center" vertical="center" shrinkToFit="1"/>
      <protection locked="0"/>
    </xf>
    <xf numFmtId="0" fontId="11" fillId="0" borderId="53" xfId="0" applyFont="1" applyBorder="1" applyAlignment="1" applyProtection="1">
      <alignment horizontal="center" vertical="center" shrinkToFit="1"/>
      <protection locked="0"/>
    </xf>
    <xf numFmtId="38" fontId="41" fillId="3" borderId="30" xfId="1" applyFont="1" applyFill="1" applyBorder="1" applyAlignment="1" applyProtection="1">
      <alignment horizontal="right" vertical="center" shrinkToFit="1"/>
      <protection hidden="1"/>
    </xf>
    <xf numFmtId="38" fontId="41" fillId="3" borderId="28" xfId="1" applyFont="1" applyFill="1" applyBorder="1" applyAlignment="1" applyProtection="1">
      <alignment horizontal="right" vertical="center" shrinkToFit="1"/>
      <protection hidden="1"/>
    </xf>
    <xf numFmtId="38" fontId="41" fillId="0" borderId="18" xfId="1" applyFont="1" applyBorder="1" applyAlignment="1" applyProtection="1">
      <alignment horizontal="right" vertical="center" shrinkToFit="1"/>
      <protection locked="0"/>
    </xf>
    <xf numFmtId="38" fontId="41" fillId="0" borderId="59" xfId="1" applyFont="1" applyBorder="1" applyAlignment="1" applyProtection="1">
      <alignment horizontal="right" vertical="center" shrinkToFit="1"/>
      <protection locked="0"/>
    </xf>
    <xf numFmtId="0" fontId="48" fillId="0" borderId="71" xfId="0" applyFont="1" applyFill="1" applyBorder="1" applyAlignment="1" applyProtection="1">
      <alignment horizontal="center" vertical="center" shrinkToFit="1"/>
      <protection locked="0"/>
    </xf>
    <xf numFmtId="0" fontId="48" fillId="0" borderId="73" xfId="0" applyFont="1" applyFill="1" applyBorder="1" applyAlignment="1" applyProtection="1">
      <alignment horizontal="center" vertical="center" shrinkToFit="1"/>
      <protection locked="0"/>
    </xf>
    <xf numFmtId="0" fontId="48" fillId="0" borderId="74" xfId="0" applyFont="1" applyFill="1" applyBorder="1" applyAlignment="1" applyProtection="1">
      <alignment horizontal="center" vertical="center" shrinkToFit="1"/>
      <protection locked="0"/>
    </xf>
    <xf numFmtId="0" fontId="48" fillId="0" borderId="27" xfId="0" applyFont="1" applyFill="1" applyBorder="1" applyAlignment="1" applyProtection="1">
      <alignment horizontal="center" vertical="center" shrinkToFit="1"/>
      <protection locked="0"/>
    </xf>
    <xf numFmtId="0" fontId="48" fillId="0" borderId="30" xfId="0" applyFont="1" applyFill="1" applyBorder="1" applyAlignment="1" applyProtection="1">
      <alignment horizontal="center" vertical="center" shrinkToFit="1"/>
      <protection locked="0"/>
    </xf>
    <xf numFmtId="0" fontId="48" fillId="0" borderId="28" xfId="0" applyFont="1" applyFill="1" applyBorder="1" applyAlignment="1" applyProtection="1">
      <alignment horizontal="center" vertical="center" shrinkToFit="1"/>
      <protection locked="0"/>
    </xf>
    <xf numFmtId="38" fontId="41" fillId="3" borderId="27" xfId="1" applyFont="1" applyFill="1" applyBorder="1" applyAlignment="1" applyProtection="1">
      <alignment horizontal="right" vertical="center" shrinkToFit="1"/>
      <protection hidden="1"/>
    </xf>
    <xf numFmtId="38" fontId="41" fillId="0" borderId="23" xfId="1" applyFont="1" applyBorder="1" applyAlignment="1" applyProtection="1">
      <alignment horizontal="right" vertical="center" shrinkToFit="1"/>
      <protection locked="0"/>
    </xf>
    <xf numFmtId="38" fontId="6" fillId="0" borderId="24" xfId="1" applyFont="1" applyBorder="1" applyAlignment="1" applyProtection="1">
      <alignment horizontal="center" vertical="center"/>
      <protection locked="0"/>
    </xf>
    <xf numFmtId="38" fontId="6" fillId="0" borderId="21" xfId="1" applyFont="1" applyBorder="1" applyAlignment="1" applyProtection="1">
      <alignment horizontal="center" vertical="center"/>
      <protection locked="0"/>
    </xf>
    <xf numFmtId="38" fontId="6" fillId="0" borderId="25" xfId="1" applyFont="1" applyBorder="1" applyAlignment="1" applyProtection="1">
      <alignment horizontal="center" vertical="center"/>
      <protection locked="0"/>
    </xf>
    <xf numFmtId="38" fontId="6" fillId="0" borderId="48" xfId="1" applyFont="1" applyBorder="1" applyAlignment="1" applyProtection="1">
      <alignment horizontal="center" vertical="center"/>
      <protection locked="0"/>
    </xf>
    <xf numFmtId="38" fontId="6" fillId="0" borderId="45" xfId="1" applyFont="1" applyBorder="1" applyAlignment="1" applyProtection="1">
      <alignment horizontal="center" vertical="center"/>
      <protection locked="0"/>
    </xf>
    <xf numFmtId="0" fontId="38" fillId="7" borderId="67" xfId="0" applyFont="1" applyFill="1" applyBorder="1" applyAlignment="1">
      <alignment horizontal="center" vertical="center"/>
    </xf>
    <xf numFmtId="0" fontId="38" fillId="7" borderId="24" xfId="0" applyFont="1" applyFill="1" applyBorder="1" applyAlignment="1">
      <alignment horizontal="center" vertical="center"/>
    </xf>
    <xf numFmtId="0" fontId="38" fillId="7" borderId="73" xfId="0" applyFont="1" applyFill="1" applyBorder="1" applyAlignment="1">
      <alignment horizontal="center" vertical="center"/>
    </xf>
    <xf numFmtId="0" fontId="38" fillId="7" borderId="21" xfId="0" applyFont="1" applyFill="1" applyBorder="1" applyAlignment="1">
      <alignment horizontal="center" vertical="center"/>
    </xf>
    <xf numFmtId="0" fontId="38" fillId="7" borderId="74" xfId="0" applyFont="1" applyFill="1" applyBorder="1" applyAlignment="1">
      <alignment horizontal="center" vertical="center"/>
    </xf>
    <xf numFmtId="0" fontId="38" fillId="7" borderId="25" xfId="0" applyFont="1" applyFill="1" applyBorder="1" applyAlignment="1">
      <alignment horizontal="center" vertical="center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70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53" xfId="0" applyFont="1" applyBorder="1" applyAlignment="1" applyProtection="1">
      <alignment horizontal="center" vertical="center"/>
      <protection locked="0"/>
    </xf>
    <xf numFmtId="38" fontId="6" fillId="3" borderId="29" xfId="1" applyFont="1" applyFill="1" applyBorder="1" applyAlignment="1" applyProtection="1">
      <alignment horizontal="center" vertical="center"/>
      <protection hidden="1"/>
    </xf>
    <xf numFmtId="38" fontId="6" fillId="3" borderId="30" xfId="1" applyFont="1" applyFill="1" applyBorder="1" applyAlignment="1" applyProtection="1">
      <alignment horizontal="center" vertical="center"/>
      <protection hidden="1"/>
    </xf>
    <xf numFmtId="38" fontId="6" fillId="3" borderId="28" xfId="1" applyFont="1" applyFill="1" applyBorder="1" applyAlignment="1" applyProtection="1">
      <alignment horizontal="center" vertical="center"/>
      <protection hidden="1"/>
    </xf>
    <xf numFmtId="0" fontId="36" fillId="7" borderId="2" xfId="0" applyFont="1" applyFill="1" applyBorder="1" applyAlignment="1">
      <alignment horizontal="center" vertical="center"/>
    </xf>
    <xf numFmtId="0" fontId="36" fillId="7" borderId="4" xfId="0" applyFont="1" applyFill="1" applyBorder="1" applyAlignment="1">
      <alignment horizontal="center" vertical="center"/>
    </xf>
    <xf numFmtId="0" fontId="39" fillId="0" borderId="52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19" fillId="7" borderId="105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14" fillId="7" borderId="58" xfId="0" applyFont="1" applyFill="1" applyBorder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/>
    </xf>
    <xf numFmtId="0" fontId="6" fillId="0" borderId="59" xfId="0" applyFont="1" applyFill="1" applyBorder="1" applyAlignment="1" applyProtection="1">
      <alignment horizontal="center" vertical="center" shrinkToFit="1"/>
      <protection locked="0"/>
    </xf>
    <xf numFmtId="0" fontId="6" fillId="0" borderId="61" xfId="0" applyFont="1" applyFill="1" applyBorder="1" applyAlignment="1" applyProtection="1">
      <alignment horizontal="center" vertical="center" shrinkToFit="1"/>
      <protection locked="0"/>
    </xf>
    <xf numFmtId="0" fontId="6" fillId="0" borderId="46" xfId="0" applyFont="1" applyFill="1" applyBorder="1" applyAlignment="1" applyProtection="1">
      <alignment horizontal="center" vertical="center" shrinkToFit="1"/>
      <protection locked="0"/>
    </xf>
    <xf numFmtId="0" fontId="6" fillId="0" borderId="60" xfId="0" applyFont="1" applyFill="1" applyBorder="1" applyAlignment="1" applyProtection="1">
      <alignment horizontal="center" vertical="center" shrinkToFit="1"/>
      <protection locked="0"/>
    </xf>
    <xf numFmtId="0" fontId="6" fillId="0" borderId="63" xfId="0" applyFont="1" applyFill="1" applyBorder="1" applyAlignment="1" applyProtection="1">
      <alignment horizontal="center" vertical="center" shrinkToFit="1"/>
      <protection locked="0"/>
    </xf>
    <xf numFmtId="0" fontId="6" fillId="0" borderId="51" xfId="0" applyFont="1" applyFill="1" applyBorder="1" applyAlignment="1" applyProtection="1">
      <alignment horizontal="center" vertical="center" shrinkToFit="1"/>
      <protection locked="0"/>
    </xf>
    <xf numFmtId="179" fontId="6" fillId="0" borderId="52" xfId="0" applyNumberFormat="1" applyFont="1" applyBorder="1" applyAlignment="1" applyProtection="1">
      <alignment horizontal="center" vertical="center"/>
      <protection locked="0"/>
    </xf>
    <xf numFmtId="179" fontId="6" fillId="0" borderId="4" xfId="0" applyNumberFormat="1" applyFont="1" applyBorder="1" applyAlignment="1" applyProtection="1">
      <alignment horizontal="center" vertical="center"/>
      <protection locked="0"/>
    </xf>
    <xf numFmtId="179" fontId="6" fillId="0" borderId="3" xfId="0" applyNumberFormat="1" applyFont="1" applyBorder="1" applyAlignment="1" applyProtection="1">
      <alignment horizontal="center" vertical="center"/>
      <protection locked="0"/>
    </xf>
    <xf numFmtId="0" fontId="13" fillId="7" borderId="39" xfId="0" applyFont="1" applyFill="1" applyBorder="1" applyAlignment="1">
      <alignment horizontal="center" vertical="center"/>
    </xf>
    <xf numFmtId="0" fontId="13" fillId="7" borderId="75" xfId="0" applyFont="1" applyFill="1" applyBorder="1" applyAlignment="1">
      <alignment horizontal="center" vertical="center"/>
    </xf>
    <xf numFmtId="179" fontId="6" fillId="0" borderId="84" xfId="0" applyNumberFormat="1" applyFont="1" applyBorder="1" applyAlignment="1" applyProtection="1">
      <alignment horizontal="center" vertical="center"/>
      <protection locked="0"/>
    </xf>
    <xf numFmtId="179" fontId="6" fillId="0" borderId="47" xfId="0" applyNumberFormat="1" applyFont="1" applyBorder="1" applyAlignment="1" applyProtection="1">
      <alignment horizontal="center" vertical="center"/>
      <protection locked="0"/>
    </xf>
    <xf numFmtId="179" fontId="6" fillId="0" borderId="43" xfId="0" applyNumberFormat="1" applyFont="1" applyBorder="1" applyAlignment="1" applyProtection="1">
      <alignment horizontal="center" vertical="center"/>
      <protection locked="0"/>
    </xf>
    <xf numFmtId="179" fontId="6" fillId="0" borderId="54" xfId="0" applyNumberFormat="1" applyFont="1" applyBorder="1" applyAlignment="1" applyProtection="1">
      <alignment horizontal="center" vertical="center"/>
      <protection locked="0"/>
    </xf>
    <xf numFmtId="179" fontId="6" fillId="0" borderId="42" xfId="0" applyNumberFormat="1" applyFont="1" applyBorder="1" applyAlignment="1" applyProtection="1">
      <alignment horizontal="center" vertical="center"/>
      <protection locked="0"/>
    </xf>
    <xf numFmtId="179" fontId="6" fillId="0" borderId="45" xfId="0" applyNumberFormat="1" applyFont="1" applyBorder="1" applyAlignment="1" applyProtection="1">
      <alignment horizontal="center" vertical="center"/>
      <protection locked="0"/>
    </xf>
    <xf numFmtId="0" fontId="14" fillId="7" borderId="32" xfId="0" applyFont="1" applyFill="1" applyBorder="1" applyAlignment="1">
      <alignment horizontal="center" vertical="center"/>
    </xf>
    <xf numFmtId="0" fontId="14" fillId="7" borderId="33" xfId="0" applyFont="1" applyFill="1" applyBorder="1" applyAlignment="1">
      <alignment horizontal="center" vertical="center"/>
    </xf>
    <xf numFmtId="38" fontId="6" fillId="0" borderId="18" xfId="1" applyFont="1" applyBorder="1" applyAlignment="1" applyProtection="1">
      <alignment horizontal="right" vertical="center" shrinkToFit="1"/>
      <protection locked="0"/>
    </xf>
    <xf numFmtId="38" fontId="6" fillId="0" borderId="21" xfId="1" applyFont="1" applyBorder="1" applyAlignment="1" applyProtection="1">
      <alignment horizontal="right" vertical="center" shrinkToFit="1"/>
      <protection locked="0"/>
    </xf>
    <xf numFmtId="38" fontId="6" fillId="0" borderId="23" xfId="1" applyFont="1" applyBorder="1" applyAlignment="1" applyProtection="1">
      <alignment horizontal="right" vertical="center" shrinkToFit="1"/>
      <protection locked="0"/>
    </xf>
    <xf numFmtId="38" fontId="6" fillId="0" borderId="59" xfId="1" applyFont="1" applyBorder="1" applyAlignment="1" applyProtection="1">
      <alignment horizontal="right" vertical="center" shrinkToFit="1"/>
      <protection locked="0"/>
    </xf>
    <xf numFmtId="38" fontId="6" fillId="0" borderId="56" xfId="1" applyFont="1" applyBorder="1" applyAlignment="1" applyProtection="1">
      <alignment horizontal="right" vertical="center" shrinkToFit="1"/>
      <protection locked="0"/>
    </xf>
    <xf numFmtId="38" fontId="6" fillId="0" borderId="60" xfId="1" applyFont="1" applyBorder="1" applyAlignment="1" applyProtection="1">
      <alignment horizontal="right" vertical="center" shrinkToFit="1"/>
      <protection locked="0"/>
    </xf>
    <xf numFmtId="0" fontId="23" fillId="0" borderId="71" xfId="0" applyFont="1" applyFill="1" applyBorder="1" applyAlignment="1" applyProtection="1">
      <alignment horizontal="center" vertical="center" shrinkToFit="1"/>
      <protection locked="0"/>
    </xf>
    <xf numFmtId="0" fontId="23" fillId="0" borderId="73" xfId="0" applyFont="1" applyFill="1" applyBorder="1" applyAlignment="1" applyProtection="1">
      <alignment horizontal="center" vertical="center" shrinkToFit="1"/>
      <protection locked="0"/>
    </xf>
    <xf numFmtId="0" fontId="23" fillId="0" borderId="74" xfId="0" applyFont="1" applyFill="1" applyBorder="1" applyAlignment="1" applyProtection="1">
      <alignment horizontal="center" vertical="center" shrinkToFit="1"/>
      <protection locked="0"/>
    </xf>
    <xf numFmtId="0" fontId="23" fillId="0" borderId="27" xfId="0" applyFont="1" applyFill="1" applyBorder="1" applyAlignment="1" applyProtection="1">
      <alignment horizontal="center" vertical="center" shrinkToFit="1"/>
      <protection locked="0"/>
    </xf>
    <xf numFmtId="0" fontId="23" fillId="0" borderId="30" xfId="0" applyFont="1" applyFill="1" applyBorder="1" applyAlignment="1" applyProtection="1">
      <alignment horizontal="center" vertical="center" shrinkToFit="1"/>
      <protection locked="0"/>
    </xf>
    <xf numFmtId="0" fontId="23" fillId="0" borderId="28" xfId="0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1" xfId="0" applyFont="1" applyBorder="1" applyAlignment="1" applyProtection="1">
      <alignment vertical="center" wrapText="1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59" xfId="0" applyFont="1" applyBorder="1" applyAlignment="1" applyProtection="1">
      <alignment horizontal="center" vertical="center" wrapText="1"/>
      <protection locked="0"/>
    </xf>
    <xf numFmtId="0" fontId="10" fillId="0" borderId="56" xfId="0" applyFont="1" applyBorder="1" applyAlignment="1" applyProtection="1">
      <alignment horizontal="center" vertical="center" wrapText="1"/>
      <protection locked="0"/>
    </xf>
    <xf numFmtId="0" fontId="10" fillId="0" borderId="60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shrinkToFit="1"/>
      <protection locked="0"/>
    </xf>
    <xf numFmtId="0" fontId="10" fillId="0" borderId="22" xfId="0" applyFont="1" applyBorder="1" applyAlignment="1" applyProtection="1">
      <alignment horizontal="center" vertical="center" shrinkToFit="1"/>
      <protection locked="0"/>
    </xf>
    <xf numFmtId="0" fontId="10" fillId="0" borderId="53" xfId="0" applyFont="1" applyBorder="1" applyAlignment="1" applyProtection="1">
      <alignment horizontal="center" vertical="center" shrinkToFit="1"/>
      <protection locked="0"/>
    </xf>
    <xf numFmtId="38" fontId="6" fillId="3" borderId="27" xfId="1" applyFont="1" applyFill="1" applyBorder="1" applyAlignment="1" applyProtection="1">
      <alignment horizontal="right" vertical="center" shrinkToFit="1"/>
      <protection hidden="1"/>
    </xf>
    <xf numFmtId="38" fontId="6" fillId="3" borderId="30" xfId="1" applyFont="1" applyFill="1" applyBorder="1" applyAlignment="1" applyProtection="1">
      <alignment horizontal="right" vertical="center" shrinkToFit="1"/>
      <protection hidden="1"/>
    </xf>
    <xf numFmtId="38" fontId="6" fillId="3" borderId="31" xfId="1" applyFont="1" applyFill="1" applyBorder="1" applyAlignment="1" applyProtection="1">
      <alignment horizontal="right" vertical="center" shrinkToFit="1"/>
      <protection hidden="1"/>
    </xf>
    <xf numFmtId="38" fontId="6" fillId="0" borderId="25" xfId="1" applyFont="1" applyBorder="1" applyAlignment="1" applyProtection="1">
      <alignment horizontal="right" vertical="center" shrinkToFit="1"/>
      <protection locked="0"/>
    </xf>
    <xf numFmtId="0" fontId="10" fillId="0" borderId="59" xfId="0" applyFont="1" applyBorder="1" applyAlignment="1" applyProtection="1">
      <alignment horizontal="center" vertical="center" wrapText="1" shrinkToFit="1"/>
      <protection locked="0"/>
    </xf>
    <xf numFmtId="0" fontId="10" fillId="0" borderId="56" xfId="0" applyFont="1" applyBorder="1" applyAlignment="1" applyProtection="1">
      <alignment horizontal="center" vertical="center" wrapText="1" shrinkToFit="1"/>
      <protection locked="0"/>
    </xf>
    <xf numFmtId="0" fontId="10" fillId="0" borderId="60" xfId="0" applyFont="1" applyBorder="1" applyAlignment="1" applyProtection="1">
      <alignment horizontal="center" vertical="center" wrapText="1" shrinkToFit="1"/>
      <protection locked="0"/>
    </xf>
    <xf numFmtId="38" fontId="6" fillId="3" borderId="28" xfId="1" applyFont="1" applyFill="1" applyBorder="1" applyAlignment="1" applyProtection="1">
      <alignment horizontal="right" vertical="center" shrinkToFit="1"/>
      <protection hidden="1"/>
    </xf>
    <xf numFmtId="0" fontId="10" fillId="0" borderId="103" xfId="0" applyFont="1" applyBorder="1" applyAlignment="1" applyProtection="1">
      <alignment vertical="center" wrapText="1"/>
      <protection locked="0"/>
    </xf>
    <xf numFmtId="0" fontId="10" fillId="0" borderId="82" xfId="0" applyFont="1" applyBorder="1" applyAlignment="1" applyProtection="1">
      <alignment vertical="center" wrapText="1"/>
      <protection locked="0"/>
    </xf>
    <xf numFmtId="0" fontId="10" fillId="0" borderId="104" xfId="0" applyFont="1" applyBorder="1" applyAlignment="1" applyProtection="1">
      <alignment vertical="center" wrapText="1"/>
      <protection locked="0"/>
    </xf>
    <xf numFmtId="0" fontId="10" fillId="0" borderId="100" xfId="0" applyFont="1" applyBorder="1" applyAlignment="1" applyProtection="1">
      <alignment horizontal="center" vertical="center" wrapText="1"/>
      <protection locked="0"/>
    </xf>
    <xf numFmtId="0" fontId="10" fillId="0" borderId="101" xfId="0" applyFont="1" applyBorder="1" applyAlignment="1" applyProtection="1">
      <alignment horizontal="center" vertical="center" wrapText="1"/>
      <protection locked="0"/>
    </xf>
    <xf numFmtId="0" fontId="10" fillId="0" borderId="102" xfId="0" applyFont="1" applyBorder="1" applyAlignment="1" applyProtection="1">
      <alignment horizontal="center" vertical="center" wrapText="1"/>
      <protection locked="0"/>
    </xf>
    <xf numFmtId="38" fontId="6" fillId="0" borderId="59" xfId="0" applyNumberFormat="1" applyFont="1" applyBorder="1" applyAlignment="1" applyProtection="1">
      <alignment horizontal="right" vertical="center" shrinkToFit="1"/>
      <protection locked="0"/>
    </xf>
    <xf numFmtId="38" fontId="6" fillId="0" borderId="56" xfId="0" applyNumberFormat="1" applyFont="1" applyBorder="1" applyAlignment="1" applyProtection="1">
      <alignment horizontal="right" vertical="center" shrinkToFit="1"/>
      <protection locked="0"/>
    </xf>
    <xf numFmtId="38" fontId="6" fillId="0" borderId="60" xfId="0" applyNumberFormat="1" applyFont="1" applyBorder="1" applyAlignment="1" applyProtection="1">
      <alignment horizontal="right" vertical="center" shrinkToFit="1"/>
      <protection locked="0"/>
    </xf>
    <xf numFmtId="3" fontId="6" fillId="3" borderId="27" xfId="0" applyNumberFormat="1" applyFont="1" applyFill="1" applyBorder="1" applyAlignment="1" applyProtection="1">
      <alignment horizontal="right" vertical="center" shrinkToFit="1"/>
      <protection hidden="1"/>
    </xf>
    <xf numFmtId="3" fontId="6" fillId="3" borderId="30" xfId="0" applyNumberFormat="1" applyFont="1" applyFill="1" applyBorder="1" applyAlignment="1" applyProtection="1">
      <alignment horizontal="right" vertical="center" shrinkToFit="1"/>
      <protection hidden="1"/>
    </xf>
    <xf numFmtId="3" fontId="6" fillId="3" borderId="28" xfId="0" applyNumberFormat="1" applyFont="1" applyFill="1" applyBorder="1" applyAlignment="1" applyProtection="1">
      <alignment horizontal="right" vertical="center" shrinkToFit="1"/>
      <protection hidden="1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20" fillId="0" borderId="42" xfId="0" applyFont="1" applyBorder="1" applyAlignment="1">
      <alignment horizontal="left" vertical="center"/>
    </xf>
    <xf numFmtId="0" fontId="49" fillId="0" borderId="52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58" xfId="0" applyFont="1" applyFill="1" applyBorder="1" applyAlignment="1">
      <alignment horizontal="center" vertical="center" wrapText="1"/>
    </xf>
  </cellXfs>
  <cellStyles count="5">
    <cellStyle name="ハイパーリンク" xfId="4" builtinId="8"/>
    <cellStyle name="桁区切り" xfId="1" builtinId="6"/>
    <cellStyle name="標準" xfId="0" builtinId="0"/>
    <cellStyle name="標準 2" xfId="3"/>
    <cellStyle name="標準 3" xfId="2"/>
  </cellStyles>
  <dxfs count="37"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ill>
        <patternFill>
          <bgColor theme="0" tint="-4.9989318521683403E-2"/>
        </patternFill>
      </fill>
    </dxf>
    <dxf>
      <font>
        <b/>
        <i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938389</xdr:colOff>
      <xdr:row>16</xdr:row>
      <xdr:rowOff>21166</xdr:rowOff>
    </xdr:from>
    <xdr:to>
      <xdr:col>4</xdr:col>
      <xdr:colOff>41078</xdr:colOff>
      <xdr:row>18</xdr:row>
      <xdr:rowOff>157237</xdr:rowOff>
    </xdr:to>
    <xdr:grpSp>
      <xdr:nvGrpSpPr>
        <xdr:cNvPr id="2" name="グループ化 1"/>
        <xdr:cNvGrpSpPr/>
      </xdr:nvGrpSpPr>
      <xdr:grpSpPr>
        <a:xfrm>
          <a:off x="1890889" y="4085166"/>
          <a:ext cx="1847300" cy="517071"/>
          <a:chOff x="2233966" y="3619500"/>
          <a:chExt cx="2189432" cy="571499"/>
        </a:xfrm>
      </xdr:grpSpPr>
      <xdr:sp macro="" textlink="">
        <xdr:nvSpPr>
          <xdr:cNvPr id="3" name="下矢印 2"/>
          <xdr:cNvSpPr/>
        </xdr:nvSpPr>
        <xdr:spPr>
          <a:xfrm>
            <a:off x="2233966" y="3619500"/>
            <a:ext cx="2189432" cy="571499"/>
          </a:xfrm>
          <a:prstGeom prst="downArrow">
            <a:avLst>
              <a:gd name="adj1" fmla="val 68505"/>
              <a:gd name="adj2" fmla="val 66231"/>
            </a:avLst>
          </a:prstGeom>
          <a:solidFill>
            <a:schemeClr val="accent6">
              <a:lumMod val="20000"/>
              <a:lumOff val="80000"/>
            </a:schemeClr>
          </a:solidFill>
          <a:ln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2505372" y="3647281"/>
            <a:ext cx="1644342" cy="381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>
                <a:latin typeface="+mn-ea"/>
                <a:ea typeface="+mn-ea"/>
              </a:rPr>
              <a:t>自動計算されます</a:t>
            </a:r>
          </a:p>
        </xdr:txBody>
      </xdr:sp>
    </xdr:grpSp>
    <xdr:clientData/>
  </xdr:twoCellAnchor>
  <xdr:twoCellAnchor>
    <xdr:from>
      <xdr:col>1</xdr:col>
      <xdr:colOff>938389</xdr:colOff>
      <xdr:row>16</xdr:row>
      <xdr:rowOff>21166</xdr:rowOff>
    </xdr:from>
    <xdr:to>
      <xdr:col>4</xdr:col>
      <xdr:colOff>41078</xdr:colOff>
      <xdr:row>18</xdr:row>
      <xdr:rowOff>157237</xdr:rowOff>
    </xdr:to>
    <xdr:grpSp>
      <xdr:nvGrpSpPr>
        <xdr:cNvPr id="5" name="グループ化 4"/>
        <xdr:cNvGrpSpPr/>
      </xdr:nvGrpSpPr>
      <xdr:grpSpPr>
        <a:xfrm>
          <a:off x="1890889" y="4085166"/>
          <a:ext cx="1847300" cy="517071"/>
          <a:chOff x="2233966" y="3619500"/>
          <a:chExt cx="2189432" cy="571499"/>
        </a:xfrm>
      </xdr:grpSpPr>
      <xdr:sp macro="" textlink="">
        <xdr:nvSpPr>
          <xdr:cNvPr id="6" name="下矢印 5"/>
          <xdr:cNvSpPr/>
        </xdr:nvSpPr>
        <xdr:spPr>
          <a:xfrm>
            <a:off x="2233966" y="3619500"/>
            <a:ext cx="2189432" cy="571499"/>
          </a:xfrm>
          <a:prstGeom prst="downArrow">
            <a:avLst>
              <a:gd name="adj1" fmla="val 68505"/>
              <a:gd name="adj2" fmla="val 66231"/>
            </a:avLst>
          </a:prstGeom>
          <a:solidFill>
            <a:schemeClr val="accent6">
              <a:lumMod val="20000"/>
              <a:lumOff val="80000"/>
            </a:schemeClr>
          </a:solidFill>
          <a:ln>
            <a:solidFill>
              <a:schemeClr val="bg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505372" y="3647281"/>
            <a:ext cx="1644342" cy="381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>
                <a:latin typeface="+mn-ea"/>
                <a:ea typeface="+mn-ea"/>
              </a:rPr>
              <a:t>自動計算されます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zoomScale="90" zoomScaleNormal="70" zoomScaleSheetLayoutView="90" workbookViewId="0">
      <selection sqref="A1:E1"/>
    </sheetView>
  </sheetViews>
  <sheetFormatPr defaultColWidth="9" defaultRowHeight="15" customHeight="1" x14ac:dyDescent="0.55000000000000004"/>
  <cols>
    <col min="1" max="1" width="2.25" style="19" customWidth="1"/>
    <col min="2" max="2" width="2.58203125" style="19" customWidth="1"/>
    <col min="3" max="3" width="10.08203125" style="19" customWidth="1"/>
    <col min="4" max="4" width="2.33203125" style="19" customWidth="1"/>
    <col min="5" max="5" width="9.75" style="19" customWidth="1"/>
    <col min="6" max="6" width="2.58203125" style="19" customWidth="1"/>
    <col min="7" max="7" width="25.08203125" style="19" customWidth="1"/>
    <col min="8" max="8" width="3.33203125" style="19" customWidth="1"/>
    <col min="9" max="9" width="8.5" style="19" customWidth="1"/>
    <col min="10" max="10" width="8.83203125" style="20" customWidth="1"/>
    <col min="11" max="11" width="3.5" style="19" customWidth="1"/>
    <col min="12" max="16384" width="9" style="19"/>
  </cols>
  <sheetData>
    <row r="1" spans="1:11" ht="15" customHeight="1" x14ac:dyDescent="0.55000000000000004">
      <c r="A1" s="206" t="s">
        <v>93</v>
      </c>
      <c r="B1" s="206"/>
      <c r="C1" s="206"/>
      <c r="D1" s="206"/>
      <c r="E1" s="206"/>
    </row>
    <row r="2" spans="1:11" ht="21" customHeight="1" x14ac:dyDescent="0.55000000000000004"/>
    <row r="3" spans="1:11" ht="27.75" customHeight="1" x14ac:dyDescent="0.55000000000000004">
      <c r="A3" s="207" t="s">
        <v>33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</row>
    <row r="4" spans="1:11" ht="21" customHeight="1" x14ac:dyDescent="0.55000000000000004">
      <c r="A4" s="21"/>
      <c r="B4" s="21"/>
      <c r="C4" s="21"/>
      <c r="D4" s="21"/>
      <c r="E4" s="21"/>
      <c r="F4" s="21"/>
      <c r="G4" s="21"/>
      <c r="H4" s="21"/>
      <c r="I4" s="21"/>
    </row>
    <row r="5" spans="1:11" ht="21" customHeight="1" x14ac:dyDescent="0.55000000000000004">
      <c r="A5" s="206" t="s">
        <v>35</v>
      </c>
      <c r="B5" s="206"/>
      <c r="C5" s="206"/>
      <c r="D5" s="206"/>
      <c r="E5" s="206"/>
      <c r="F5" s="22" t="s">
        <v>38</v>
      </c>
      <c r="H5" s="22"/>
      <c r="I5" s="22"/>
    </row>
    <row r="6" spans="1:11" ht="21" customHeight="1" x14ac:dyDescent="0.55000000000000004">
      <c r="A6" s="104"/>
      <c r="B6" s="20"/>
      <c r="C6" s="20"/>
      <c r="E6" s="20"/>
      <c r="F6" s="20"/>
      <c r="H6" s="20"/>
      <c r="I6" s="20"/>
    </row>
    <row r="7" spans="1:11" ht="21" customHeight="1" x14ac:dyDescent="0.55000000000000004">
      <c r="A7" s="206" t="s">
        <v>34</v>
      </c>
      <c r="B7" s="206"/>
      <c r="C7" s="206"/>
      <c r="D7" s="206"/>
      <c r="E7" s="206"/>
      <c r="F7" s="20" t="s">
        <v>39</v>
      </c>
      <c r="G7" s="133"/>
      <c r="H7" s="20" t="s">
        <v>40</v>
      </c>
      <c r="I7" s="20"/>
    </row>
    <row r="8" spans="1:11" ht="21" customHeight="1" x14ac:dyDescent="0.55000000000000004">
      <c r="A8" s="104"/>
      <c r="B8" s="20"/>
      <c r="C8" s="20"/>
      <c r="E8" s="20"/>
      <c r="F8" s="20"/>
      <c r="H8" s="20"/>
      <c r="I8" s="20"/>
    </row>
    <row r="9" spans="1:11" ht="21" customHeight="1" x14ac:dyDescent="0.55000000000000004">
      <c r="A9" s="206" t="s">
        <v>36</v>
      </c>
      <c r="B9" s="206"/>
      <c r="C9" s="206"/>
      <c r="D9" s="206"/>
      <c r="E9" s="206"/>
      <c r="F9" s="20" t="s">
        <v>39</v>
      </c>
      <c r="G9" s="133"/>
      <c r="H9" s="20" t="s">
        <v>40</v>
      </c>
      <c r="I9" s="20"/>
    </row>
    <row r="10" spans="1:11" ht="21" customHeight="1" x14ac:dyDescent="0.55000000000000004">
      <c r="A10" s="104"/>
      <c r="B10" s="104"/>
      <c r="C10" s="104"/>
      <c r="D10" s="104"/>
      <c r="E10" s="104"/>
      <c r="F10" s="20"/>
      <c r="H10" s="20"/>
      <c r="I10" s="20"/>
    </row>
    <row r="11" spans="1:11" ht="21" customHeight="1" x14ac:dyDescent="0.55000000000000004">
      <c r="A11" s="104"/>
      <c r="B11" s="20"/>
      <c r="C11" s="20"/>
      <c r="D11" s="20"/>
      <c r="E11" s="20"/>
      <c r="F11" s="20"/>
      <c r="G11" s="20"/>
      <c r="H11" s="20"/>
      <c r="I11" s="20"/>
    </row>
    <row r="12" spans="1:11" ht="21" customHeight="1" x14ac:dyDescent="0.55000000000000004">
      <c r="A12" s="206" t="s">
        <v>37</v>
      </c>
      <c r="B12" s="206"/>
      <c r="C12" s="206"/>
      <c r="D12" s="206"/>
      <c r="E12" s="206"/>
      <c r="F12" s="206"/>
      <c r="G12" s="206"/>
      <c r="H12" s="206"/>
      <c r="I12" s="206"/>
    </row>
    <row r="13" spans="1:11" ht="21" customHeight="1" x14ac:dyDescent="0.55000000000000004">
      <c r="A13" s="208" t="s">
        <v>48</v>
      </c>
      <c r="B13" s="208"/>
      <c r="C13" s="208"/>
      <c r="D13" s="208"/>
      <c r="E13" s="208"/>
      <c r="F13" s="104"/>
      <c r="G13" s="104"/>
      <c r="H13" s="104"/>
      <c r="I13" s="104"/>
    </row>
    <row r="14" spans="1:11" ht="21" customHeight="1" x14ac:dyDescent="0.55000000000000004">
      <c r="A14" s="197"/>
      <c r="B14" s="198"/>
      <c r="C14" s="198"/>
      <c r="D14" s="198"/>
      <c r="E14" s="198"/>
      <c r="F14" s="198"/>
      <c r="G14" s="198"/>
      <c r="H14" s="198"/>
      <c r="I14" s="198"/>
      <c r="J14" s="198"/>
      <c r="K14" s="199"/>
    </row>
    <row r="15" spans="1:11" ht="21" customHeight="1" x14ac:dyDescent="0.55000000000000004">
      <c r="A15" s="200"/>
      <c r="B15" s="201"/>
      <c r="C15" s="201"/>
      <c r="D15" s="201"/>
      <c r="E15" s="201"/>
      <c r="F15" s="201"/>
      <c r="G15" s="201"/>
      <c r="H15" s="201"/>
      <c r="I15" s="201"/>
      <c r="J15" s="201"/>
      <c r="K15" s="202"/>
    </row>
    <row r="16" spans="1:11" ht="21" customHeight="1" x14ac:dyDescent="0.55000000000000004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2"/>
    </row>
    <row r="17" spans="1:11" ht="21" customHeight="1" x14ac:dyDescent="0.55000000000000004">
      <c r="A17" s="200"/>
      <c r="B17" s="201"/>
      <c r="C17" s="201"/>
      <c r="D17" s="201"/>
      <c r="E17" s="201"/>
      <c r="F17" s="201"/>
      <c r="G17" s="201"/>
      <c r="H17" s="201"/>
      <c r="I17" s="201"/>
      <c r="J17" s="201"/>
      <c r="K17" s="202"/>
    </row>
    <row r="18" spans="1:11" ht="21" customHeight="1" x14ac:dyDescent="0.55000000000000004">
      <c r="A18" s="203"/>
      <c r="B18" s="204"/>
      <c r="C18" s="204"/>
      <c r="D18" s="204"/>
      <c r="E18" s="204"/>
      <c r="F18" s="204"/>
      <c r="G18" s="204"/>
      <c r="H18" s="204"/>
      <c r="I18" s="204"/>
      <c r="J18" s="204"/>
      <c r="K18" s="205"/>
    </row>
    <row r="19" spans="1:11" ht="18" customHeight="1" x14ac:dyDescent="0.55000000000000004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.75" customHeight="1" x14ac:dyDescent="0.55000000000000004">
      <c r="A20" s="208" t="s">
        <v>136</v>
      </c>
      <c r="B20" s="208"/>
      <c r="C20" s="208"/>
      <c r="D20" s="208"/>
      <c r="E20" s="208"/>
    </row>
    <row r="21" spans="1:11" ht="21" customHeight="1" x14ac:dyDescent="0.55000000000000004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9"/>
    </row>
    <row r="22" spans="1:11" ht="21" customHeight="1" x14ac:dyDescent="0.55000000000000004">
      <c r="A22" s="200"/>
      <c r="B22" s="201"/>
      <c r="C22" s="201"/>
      <c r="D22" s="201"/>
      <c r="E22" s="201"/>
      <c r="F22" s="201"/>
      <c r="G22" s="201"/>
      <c r="H22" s="201"/>
      <c r="I22" s="201"/>
      <c r="J22" s="201"/>
      <c r="K22" s="202"/>
    </row>
    <row r="23" spans="1:11" ht="21" customHeight="1" x14ac:dyDescent="0.55000000000000004">
      <c r="A23" s="200"/>
      <c r="B23" s="201"/>
      <c r="C23" s="201"/>
      <c r="D23" s="201"/>
      <c r="E23" s="201"/>
      <c r="F23" s="201"/>
      <c r="G23" s="201"/>
      <c r="H23" s="201"/>
      <c r="I23" s="201"/>
      <c r="J23" s="201"/>
      <c r="K23" s="202"/>
    </row>
    <row r="24" spans="1:11" ht="21" customHeight="1" x14ac:dyDescent="0.55000000000000004">
      <c r="A24" s="200"/>
      <c r="B24" s="201"/>
      <c r="C24" s="201"/>
      <c r="D24" s="201"/>
      <c r="E24" s="201"/>
      <c r="F24" s="201"/>
      <c r="G24" s="201"/>
      <c r="H24" s="201"/>
      <c r="I24" s="201"/>
      <c r="J24" s="201"/>
      <c r="K24" s="202"/>
    </row>
    <row r="25" spans="1:11" ht="21" customHeight="1" x14ac:dyDescent="0.55000000000000004">
      <c r="A25" s="203"/>
      <c r="B25" s="204"/>
      <c r="C25" s="204"/>
      <c r="D25" s="204"/>
      <c r="E25" s="204"/>
      <c r="F25" s="204"/>
      <c r="G25" s="204"/>
      <c r="H25" s="204"/>
      <c r="I25" s="204"/>
      <c r="J25" s="204"/>
      <c r="K25" s="205"/>
    </row>
    <row r="26" spans="1:11" ht="18" customHeight="1" x14ac:dyDescent="0.5500000000000000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ht="17.149999999999999" customHeight="1" x14ac:dyDescent="0.55000000000000004">
      <c r="A27" s="208" t="s">
        <v>137</v>
      </c>
      <c r="B27" s="208"/>
      <c r="C27" s="208"/>
      <c r="D27" s="208"/>
      <c r="E27" s="208"/>
    </row>
    <row r="28" spans="1:11" ht="17.149999999999999" customHeight="1" x14ac:dyDescent="0.55000000000000004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9"/>
    </row>
    <row r="29" spans="1:11" ht="15" customHeight="1" x14ac:dyDescent="0.55000000000000004">
      <c r="A29" s="200"/>
      <c r="B29" s="201"/>
      <c r="C29" s="201"/>
      <c r="D29" s="201"/>
      <c r="E29" s="201"/>
      <c r="F29" s="201"/>
      <c r="G29" s="201"/>
      <c r="H29" s="201"/>
      <c r="I29" s="201"/>
      <c r="J29" s="201"/>
      <c r="K29" s="202"/>
    </row>
    <row r="30" spans="1:11" ht="28" customHeight="1" x14ac:dyDescent="0.55000000000000004">
      <c r="A30" s="200"/>
      <c r="B30" s="201"/>
      <c r="C30" s="201"/>
      <c r="D30" s="201"/>
      <c r="E30" s="201"/>
      <c r="F30" s="201"/>
      <c r="G30" s="201"/>
      <c r="H30" s="201"/>
      <c r="I30" s="201"/>
      <c r="J30" s="201"/>
      <c r="K30" s="202"/>
    </row>
    <row r="31" spans="1:11" ht="15" customHeight="1" x14ac:dyDescent="0.55000000000000004">
      <c r="A31" s="200"/>
      <c r="B31" s="201"/>
      <c r="C31" s="201"/>
      <c r="D31" s="201"/>
      <c r="E31" s="201"/>
      <c r="F31" s="201"/>
      <c r="G31" s="201"/>
      <c r="H31" s="201"/>
      <c r="I31" s="201"/>
      <c r="J31" s="201"/>
      <c r="K31" s="202"/>
    </row>
    <row r="32" spans="1:11" ht="15" customHeight="1" x14ac:dyDescent="0.55000000000000004">
      <c r="A32" s="200"/>
      <c r="B32" s="201"/>
      <c r="C32" s="201"/>
      <c r="D32" s="201"/>
      <c r="E32" s="201"/>
      <c r="F32" s="201"/>
      <c r="G32" s="201"/>
      <c r="H32" s="201"/>
      <c r="I32" s="201"/>
      <c r="J32" s="201"/>
      <c r="K32" s="202"/>
    </row>
    <row r="33" spans="1:11" ht="15" customHeight="1" x14ac:dyDescent="0.55000000000000004">
      <c r="A33" s="200"/>
      <c r="B33" s="201"/>
      <c r="C33" s="201"/>
      <c r="D33" s="201"/>
      <c r="E33" s="201"/>
      <c r="F33" s="201"/>
      <c r="G33" s="201"/>
      <c r="H33" s="201"/>
      <c r="I33" s="201"/>
      <c r="J33" s="201"/>
      <c r="K33" s="202"/>
    </row>
    <row r="34" spans="1:11" ht="15" customHeight="1" x14ac:dyDescent="0.55000000000000004">
      <c r="A34" s="203"/>
      <c r="B34" s="204"/>
      <c r="C34" s="204"/>
      <c r="D34" s="204"/>
      <c r="E34" s="204"/>
      <c r="F34" s="204"/>
      <c r="G34" s="204"/>
      <c r="H34" s="204"/>
      <c r="I34" s="204"/>
      <c r="J34" s="204"/>
      <c r="K34" s="205"/>
    </row>
  </sheetData>
  <mergeCells count="12">
    <mergeCell ref="A28:K34"/>
    <mergeCell ref="A1:E1"/>
    <mergeCell ref="A12:I12"/>
    <mergeCell ref="A5:E5"/>
    <mergeCell ref="A7:E7"/>
    <mergeCell ref="A9:E9"/>
    <mergeCell ref="A3:K3"/>
    <mergeCell ref="A27:E27"/>
    <mergeCell ref="A20:E20"/>
    <mergeCell ref="A21:K25"/>
    <mergeCell ref="A13:E13"/>
    <mergeCell ref="A14:K18"/>
  </mergeCells>
  <phoneticPr fontId="1"/>
  <dataValidations count="2">
    <dataValidation allowBlank="1" showInputMessage="1" showErrorMessage="1" prompt="交付決定通知書・別表に記載の「助成予定額」を入力_x000a_（半角英数字）" sqref="G7"/>
    <dataValidation allowBlank="1" showInputMessage="1" showErrorMessage="1" prompt="変更承認通知書に記載の「変更後助成予定額」を入力_x000a_（半角英数字）_x000a__x000a_＊変更承認を受けていない場合は入力不要" sqref="G9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BreakPreview" zoomScale="70" zoomScaleNormal="70" zoomScaleSheetLayoutView="70" workbookViewId="0">
      <selection sqref="A1:D1"/>
    </sheetView>
  </sheetViews>
  <sheetFormatPr defaultColWidth="9" defaultRowHeight="21.65" customHeight="1" x14ac:dyDescent="0.55000000000000004"/>
  <cols>
    <col min="1" max="1" width="3.25" style="1" customWidth="1"/>
    <col min="2" max="2" width="4.83203125" style="1" customWidth="1"/>
    <col min="3" max="3" width="8.33203125" style="1" customWidth="1"/>
    <col min="4" max="4" width="16.58203125" style="2" customWidth="1"/>
    <col min="5" max="5" width="3.58203125" style="2" customWidth="1"/>
    <col min="6" max="6" width="16.58203125" style="2" customWidth="1"/>
    <col min="7" max="7" width="10.33203125" style="2" customWidth="1"/>
    <col min="8" max="8" width="11.58203125" style="2" customWidth="1"/>
    <col min="9" max="9" width="5.08203125" style="3" customWidth="1"/>
    <col min="10" max="16384" width="9" style="1"/>
  </cols>
  <sheetData>
    <row r="1" spans="1:9" ht="21.65" customHeight="1" x14ac:dyDescent="0.55000000000000004">
      <c r="A1" s="206" t="s">
        <v>93</v>
      </c>
      <c r="B1" s="206"/>
      <c r="C1" s="206"/>
      <c r="D1" s="206"/>
      <c r="E1" s="20"/>
      <c r="F1" s="20"/>
      <c r="G1" s="20"/>
      <c r="H1" s="20"/>
      <c r="I1" s="22"/>
    </row>
    <row r="2" spans="1:9" ht="21.65" customHeight="1" x14ac:dyDescent="0.55000000000000004">
      <c r="A2" s="206" t="s">
        <v>65</v>
      </c>
      <c r="B2" s="206"/>
      <c r="C2" s="206"/>
      <c r="D2" s="206"/>
      <c r="E2" s="206"/>
      <c r="F2" s="206"/>
      <c r="G2" s="206"/>
      <c r="H2" s="206"/>
      <c r="I2" s="206"/>
    </row>
    <row r="3" spans="1:9" ht="19" customHeight="1" x14ac:dyDescent="0.55000000000000004">
      <c r="A3" s="228" t="s">
        <v>49</v>
      </c>
      <c r="B3" s="232" t="s">
        <v>47</v>
      </c>
      <c r="C3" s="232"/>
      <c r="D3" s="233"/>
      <c r="E3" s="234"/>
      <c r="F3" s="234"/>
      <c r="G3" s="106" t="s">
        <v>42</v>
      </c>
      <c r="H3" s="209"/>
      <c r="I3" s="210"/>
    </row>
    <row r="4" spans="1:9" ht="19" customHeight="1" x14ac:dyDescent="0.55000000000000004">
      <c r="A4" s="229"/>
      <c r="B4" s="225" t="s">
        <v>57</v>
      </c>
      <c r="C4" s="225"/>
      <c r="D4" s="226"/>
      <c r="E4" s="227"/>
      <c r="F4" s="227"/>
      <c r="G4" s="105" t="s">
        <v>61</v>
      </c>
      <c r="H4" s="186"/>
      <c r="I4" s="4" t="s">
        <v>44</v>
      </c>
    </row>
    <row r="5" spans="1:9" ht="19" customHeight="1" x14ac:dyDescent="0.55000000000000004">
      <c r="A5" s="229"/>
      <c r="B5" s="225" t="s">
        <v>54</v>
      </c>
      <c r="C5" s="14" t="s">
        <v>55</v>
      </c>
      <c r="D5" s="189"/>
      <c r="E5" s="24" t="s">
        <v>23</v>
      </c>
      <c r="F5" s="189"/>
      <c r="G5" s="105" t="s">
        <v>64</v>
      </c>
      <c r="H5" s="186"/>
      <c r="I5" s="4" t="s">
        <v>44</v>
      </c>
    </row>
    <row r="6" spans="1:9" ht="19" customHeight="1" x14ac:dyDescent="0.55000000000000004">
      <c r="A6" s="229"/>
      <c r="B6" s="225"/>
      <c r="C6" s="14" t="s">
        <v>56</v>
      </c>
      <c r="D6" s="189"/>
      <c r="E6" s="24" t="s">
        <v>23</v>
      </c>
      <c r="F6" s="189"/>
      <c r="G6" s="16" t="s">
        <v>41</v>
      </c>
      <c r="H6" s="187"/>
      <c r="I6" s="4" t="s">
        <v>43</v>
      </c>
    </row>
    <row r="7" spans="1:9" ht="19" customHeight="1" x14ac:dyDescent="0.55000000000000004">
      <c r="A7" s="230"/>
      <c r="B7" s="214" t="s">
        <v>58</v>
      </c>
      <c r="C7" s="215"/>
      <c r="D7" s="216"/>
      <c r="E7" s="217"/>
      <c r="F7" s="217"/>
      <c r="G7" s="105" t="s">
        <v>62</v>
      </c>
      <c r="H7" s="186"/>
      <c r="I7" s="4" t="s">
        <v>44</v>
      </c>
    </row>
    <row r="8" spans="1:9" ht="19" customHeight="1" x14ac:dyDescent="0.55000000000000004">
      <c r="A8" s="230"/>
      <c r="B8" s="218" t="s">
        <v>59</v>
      </c>
      <c r="C8" s="219"/>
      <c r="D8" s="220"/>
      <c r="E8" s="221"/>
      <c r="F8" s="222"/>
      <c r="G8" s="105" t="s">
        <v>63</v>
      </c>
      <c r="H8" s="188"/>
      <c r="I8" s="5" t="s">
        <v>45</v>
      </c>
    </row>
    <row r="9" spans="1:9" ht="19" customHeight="1" x14ac:dyDescent="0.55000000000000004">
      <c r="A9" s="231"/>
      <c r="B9" s="223" t="s">
        <v>60</v>
      </c>
      <c r="C9" s="224"/>
      <c r="D9" s="211"/>
      <c r="E9" s="212"/>
      <c r="F9" s="212"/>
      <c r="G9" s="212"/>
      <c r="H9" s="212"/>
      <c r="I9" s="213"/>
    </row>
    <row r="10" spans="1:9" ht="19" customHeight="1" x14ac:dyDescent="0.55000000000000004">
      <c r="A10" s="228" t="s">
        <v>50</v>
      </c>
      <c r="B10" s="232" t="s">
        <v>47</v>
      </c>
      <c r="C10" s="232"/>
      <c r="D10" s="233"/>
      <c r="E10" s="234"/>
      <c r="F10" s="234"/>
      <c r="G10" s="182" t="s">
        <v>42</v>
      </c>
      <c r="H10" s="209"/>
      <c r="I10" s="210"/>
    </row>
    <row r="11" spans="1:9" ht="19" customHeight="1" x14ac:dyDescent="0.55000000000000004">
      <c r="A11" s="229"/>
      <c r="B11" s="225" t="s">
        <v>57</v>
      </c>
      <c r="C11" s="225"/>
      <c r="D11" s="226"/>
      <c r="E11" s="227"/>
      <c r="F11" s="227"/>
      <c r="G11" s="181" t="s">
        <v>61</v>
      </c>
      <c r="H11" s="186"/>
      <c r="I11" s="4" t="s">
        <v>44</v>
      </c>
    </row>
    <row r="12" spans="1:9" ht="19" customHeight="1" x14ac:dyDescent="0.55000000000000004">
      <c r="A12" s="229"/>
      <c r="B12" s="225" t="s">
        <v>54</v>
      </c>
      <c r="C12" s="14" t="s">
        <v>55</v>
      </c>
      <c r="D12" s="189"/>
      <c r="E12" s="24" t="s">
        <v>23</v>
      </c>
      <c r="F12" s="189"/>
      <c r="G12" s="181" t="s">
        <v>64</v>
      </c>
      <c r="H12" s="186"/>
      <c r="I12" s="4" t="s">
        <v>44</v>
      </c>
    </row>
    <row r="13" spans="1:9" ht="19" customHeight="1" x14ac:dyDescent="0.55000000000000004">
      <c r="A13" s="229"/>
      <c r="B13" s="225"/>
      <c r="C13" s="14" t="s">
        <v>56</v>
      </c>
      <c r="D13" s="189"/>
      <c r="E13" s="24" t="s">
        <v>23</v>
      </c>
      <c r="F13" s="189"/>
      <c r="G13" s="16" t="s">
        <v>41</v>
      </c>
      <c r="H13" s="187"/>
      <c r="I13" s="4" t="s">
        <v>43</v>
      </c>
    </row>
    <row r="14" spans="1:9" ht="19" customHeight="1" x14ac:dyDescent="0.55000000000000004">
      <c r="A14" s="230"/>
      <c r="B14" s="214" t="s">
        <v>58</v>
      </c>
      <c r="C14" s="215"/>
      <c r="D14" s="216"/>
      <c r="E14" s="217"/>
      <c r="F14" s="217"/>
      <c r="G14" s="181" t="s">
        <v>62</v>
      </c>
      <c r="H14" s="186"/>
      <c r="I14" s="4" t="s">
        <v>44</v>
      </c>
    </row>
    <row r="15" spans="1:9" ht="19" customHeight="1" x14ac:dyDescent="0.55000000000000004">
      <c r="A15" s="230"/>
      <c r="B15" s="218" t="s">
        <v>59</v>
      </c>
      <c r="C15" s="219"/>
      <c r="D15" s="220"/>
      <c r="E15" s="221"/>
      <c r="F15" s="222"/>
      <c r="G15" s="181" t="s">
        <v>63</v>
      </c>
      <c r="H15" s="188"/>
      <c r="I15" s="5" t="s">
        <v>45</v>
      </c>
    </row>
    <row r="16" spans="1:9" ht="19" customHeight="1" x14ac:dyDescent="0.55000000000000004">
      <c r="A16" s="231"/>
      <c r="B16" s="223" t="s">
        <v>60</v>
      </c>
      <c r="C16" s="224"/>
      <c r="D16" s="211"/>
      <c r="E16" s="212"/>
      <c r="F16" s="212"/>
      <c r="G16" s="212"/>
      <c r="H16" s="212"/>
      <c r="I16" s="213"/>
    </row>
    <row r="17" spans="1:9" ht="19" customHeight="1" x14ac:dyDescent="0.55000000000000004">
      <c r="A17" s="228" t="s">
        <v>51</v>
      </c>
      <c r="B17" s="232" t="s">
        <v>47</v>
      </c>
      <c r="C17" s="232"/>
      <c r="D17" s="233"/>
      <c r="E17" s="234"/>
      <c r="F17" s="234"/>
      <c r="G17" s="182" t="s">
        <v>42</v>
      </c>
      <c r="H17" s="209"/>
      <c r="I17" s="210"/>
    </row>
    <row r="18" spans="1:9" ht="19" customHeight="1" x14ac:dyDescent="0.55000000000000004">
      <c r="A18" s="229"/>
      <c r="B18" s="225" t="s">
        <v>57</v>
      </c>
      <c r="C18" s="225"/>
      <c r="D18" s="226"/>
      <c r="E18" s="227"/>
      <c r="F18" s="227"/>
      <c r="G18" s="181" t="s">
        <v>61</v>
      </c>
      <c r="H18" s="186"/>
      <c r="I18" s="4" t="s">
        <v>44</v>
      </c>
    </row>
    <row r="19" spans="1:9" ht="19" customHeight="1" x14ac:dyDescent="0.55000000000000004">
      <c r="A19" s="229"/>
      <c r="B19" s="225" t="s">
        <v>54</v>
      </c>
      <c r="C19" s="14" t="s">
        <v>55</v>
      </c>
      <c r="D19" s="189"/>
      <c r="E19" s="24" t="s">
        <v>23</v>
      </c>
      <c r="F19" s="189"/>
      <c r="G19" s="181" t="s">
        <v>64</v>
      </c>
      <c r="H19" s="186"/>
      <c r="I19" s="4" t="s">
        <v>44</v>
      </c>
    </row>
    <row r="20" spans="1:9" ht="19" customHeight="1" x14ac:dyDescent="0.55000000000000004">
      <c r="A20" s="229"/>
      <c r="B20" s="225"/>
      <c r="C20" s="14" t="s">
        <v>56</v>
      </c>
      <c r="D20" s="189"/>
      <c r="E20" s="24" t="s">
        <v>23</v>
      </c>
      <c r="F20" s="189"/>
      <c r="G20" s="16" t="s">
        <v>41</v>
      </c>
      <c r="H20" s="187"/>
      <c r="I20" s="4" t="s">
        <v>43</v>
      </c>
    </row>
    <row r="21" spans="1:9" ht="19" customHeight="1" x14ac:dyDescent="0.55000000000000004">
      <c r="A21" s="230"/>
      <c r="B21" s="214" t="s">
        <v>58</v>
      </c>
      <c r="C21" s="215"/>
      <c r="D21" s="216"/>
      <c r="E21" s="217"/>
      <c r="F21" s="217"/>
      <c r="G21" s="181" t="s">
        <v>62</v>
      </c>
      <c r="H21" s="186"/>
      <c r="I21" s="4" t="s">
        <v>44</v>
      </c>
    </row>
    <row r="22" spans="1:9" ht="19" customHeight="1" x14ac:dyDescent="0.55000000000000004">
      <c r="A22" s="230"/>
      <c r="B22" s="218" t="s">
        <v>59</v>
      </c>
      <c r="C22" s="219"/>
      <c r="D22" s="220"/>
      <c r="E22" s="221"/>
      <c r="F22" s="222"/>
      <c r="G22" s="181" t="s">
        <v>63</v>
      </c>
      <c r="H22" s="188"/>
      <c r="I22" s="5" t="s">
        <v>45</v>
      </c>
    </row>
    <row r="23" spans="1:9" ht="19" customHeight="1" x14ac:dyDescent="0.55000000000000004">
      <c r="A23" s="231"/>
      <c r="B23" s="223" t="s">
        <v>60</v>
      </c>
      <c r="C23" s="224"/>
      <c r="D23" s="211"/>
      <c r="E23" s="212"/>
      <c r="F23" s="212"/>
      <c r="G23" s="212"/>
      <c r="H23" s="212"/>
      <c r="I23" s="213"/>
    </row>
    <row r="24" spans="1:9" ht="19" customHeight="1" x14ac:dyDescent="0.55000000000000004">
      <c r="A24" s="228" t="s">
        <v>52</v>
      </c>
      <c r="B24" s="232" t="s">
        <v>47</v>
      </c>
      <c r="C24" s="232"/>
      <c r="D24" s="233"/>
      <c r="E24" s="234"/>
      <c r="F24" s="234"/>
      <c r="G24" s="182" t="s">
        <v>42</v>
      </c>
      <c r="H24" s="209"/>
      <c r="I24" s="210"/>
    </row>
    <row r="25" spans="1:9" ht="19" customHeight="1" x14ac:dyDescent="0.55000000000000004">
      <c r="A25" s="229"/>
      <c r="B25" s="225" t="s">
        <v>57</v>
      </c>
      <c r="C25" s="225"/>
      <c r="D25" s="226"/>
      <c r="E25" s="227"/>
      <c r="F25" s="227"/>
      <c r="G25" s="181" t="s">
        <v>61</v>
      </c>
      <c r="H25" s="186"/>
      <c r="I25" s="4" t="s">
        <v>44</v>
      </c>
    </row>
    <row r="26" spans="1:9" ht="19" customHeight="1" x14ac:dyDescent="0.55000000000000004">
      <c r="A26" s="229"/>
      <c r="B26" s="225" t="s">
        <v>54</v>
      </c>
      <c r="C26" s="14" t="s">
        <v>55</v>
      </c>
      <c r="D26" s="189"/>
      <c r="E26" s="24" t="s">
        <v>23</v>
      </c>
      <c r="F26" s="189"/>
      <c r="G26" s="181" t="s">
        <v>64</v>
      </c>
      <c r="H26" s="186"/>
      <c r="I26" s="4" t="s">
        <v>44</v>
      </c>
    </row>
    <row r="27" spans="1:9" ht="19" customHeight="1" x14ac:dyDescent="0.55000000000000004">
      <c r="A27" s="229"/>
      <c r="B27" s="225"/>
      <c r="C27" s="14" t="s">
        <v>56</v>
      </c>
      <c r="D27" s="189"/>
      <c r="E27" s="24" t="s">
        <v>23</v>
      </c>
      <c r="F27" s="189"/>
      <c r="G27" s="16" t="s">
        <v>41</v>
      </c>
      <c r="H27" s="187"/>
      <c r="I27" s="4" t="s">
        <v>43</v>
      </c>
    </row>
    <row r="28" spans="1:9" ht="19" customHeight="1" x14ac:dyDescent="0.55000000000000004">
      <c r="A28" s="230"/>
      <c r="B28" s="214" t="s">
        <v>58</v>
      </c>
      <c r="C28" s="215"/>
      <c r="D28" s="216"/>
      <c r="E28" s="217"/>
      <c r="F28" s="217"/>
      <c r="G28" s="181" t="s">
        <v>62</v>
      </c>
      <c r="H28" s="186"/>
      <c r="I28" s="4" t="s">
        <v>44</v>
      </c>
    </row>
    <row r="29" spans="1:9" ht="19" customHeight="1" x14ac:dyDescent="0.55000000000000004">
      <c r="A29" s="230"/>
      <c r="B29" s="218" t="s">
        <v>59</v>
      </c>
      <c r="C29" s="219"/>
      <c r="D29" s="220"/>
      <c r="E29" s="221"/>
      <c r="F29" s="222"/>
      <c r="G29" s="181" t="s">
        <v>63</v>
      </c>
      <c r="H29" s="188"/>
      <c r="I29" s="5" t="s">
        <v>45</v>
      </c>
    </row>
    <row r="30" spans="1:9" ht="19" customHeight="1" x14ac:dyDescent="0.55000000000000004">
      <c r="A30" s="231"/>
      <c r="B30" s="223" t="s">
        <v>60</v>
      </c>
      <c r="C30" s="224"/>
      <c r="D30" s="211"/>
      <c r="E30" s="212"/>
      <c r="F30" s="212"/>
      <c r="G30" s="212"/>
      <c r="H30" s="212"/>
      <c r="I30" s="213"/>
    </row>
    <row r="31" spans="1:9" ht="19" customHeight="1" x14ac:dyDescent="0.55000000000000004">
      <c r="A31" s="235" t="s">
        <v>53</v>
      </c>
      <c r="B31" s="239" t="s">
        <v>47</v>
      </c>
      <c r="C31" s="239"/>
      <c r="D31" s="233"/>
      <c r="E31" s="234"/>
      <c r="F31" s="234"/>
      <c r="G31" s="183" t="s">
        <v>42</v>
      </c>
      <c r="H31" s="209"/>
      <c r="I31" s="210"/>
    </row>
    <row r="32" spans="1:9" ht="19" customHeight="1" x14ac:dyDescent="0.55000000000000004">
      <c r="A32" s="236"/>
      <c r="B32" s="244" t="s">
        <v>57</v>
      </c>
      <c r="C32" s="244"/>
      <c r="D32" s="226"/>
      <c r="E32" s="227"/>
      <c r="F32" s="227"/>
      <c r="G32" s="184" t="s">
        <v>61</v>
      </c>
      <c r="H32" s="186"/>
      <c r="I32" s="4" t="s">
        <v>44</v>
      </c>
    </row>
    <row r="33" spans="1:9" ht="19" customHeight="1" x14ac:dyDescent="0.55000000000000004">
      <c r="A33" s="236"/>
      <c r="B33" s="244" t="s">
        <v>54</v>
      </c>
      <c r="C33" s="15" t="s">
        <v>55</v>
      </c>
      <c r="D33" s="189"/>
      <c r="E33" s="24" t="s">
        <v>23</v>
      </c>
      <c r="F33" s="189"/>
      <c r="G33" s="184" t="s">
        <v>64</v>
      </c>
      <c r="H33" s="186"/>
      <c r="I33" s="4" t="s">
        <v>44</v>
      </c>
    </row>
    <row r="34" spans="1:9" ht="19" customHeight="1" x14ac:dyDescent="0.55000000000000004">
      <c r="A34" s="236"/>
      <c r="B34" s="244"/>
      <c r="C34" s="15" t="s">
        <v>56</v>
      </c>
      <c r="D34" s="189"/>
      <c r="E34" s="24" t="s">
        <v>23</v>
      </c>
      <c r="F34" s="189"/>
      <c r="G34" s="17" t="s">
        <v>41</v>
      </c>
      <c r="H34" s="187"/>
      <c r="I34" s="4" t="s">
        <v>43</v>
      </c>
    </row>
    <row r="35" spans="1:9" ht="19" customHeight="1" x14ac:dyDescent="0.55000000000000004">
      <c r="A35" s="237"/>
      <c r="B35" s="245" t="s">
        <v>58</v>
      </c>
      <c r="C35" s="246"/>
      <c r="D35" s="216"/>
      <c r="E35" s="217"/>
      <c r="F35" s="217"/>
      <c r="G35" s="184" t="s">
        <v>62</v>
      </c>
      <c r="H35" s="186"/>
      <c r="I35" s="4" t="s">
        <v>44</v>
      </c>
    </row>
    <row r="36" spans="1:9" ht="19" customHeight="1" x14ac:dyDescent="0.55000000000000004">
      <c r="A36" s="237"/>
      <c r="B36" s="240" t="s">
        <v>59</v>
      </c>
      <c r="C36" s="241"/>
      <c r="D36" s="220"/>
      <c r="E36" s="221"/>
      <c r="F36" s="222"/>
      <c r="G36" s="184" t="s">
        <v>63</v>
      </c>
      <c r="H36" s="188"/>
      <c r="I36" s="5" t="s">
        <v>45</v>
      </c>
    </row>
    <row r="37" spans="1:9" ht="19" customHeight="1" x14ac:dyDescent="0.55000000000000004">
      <c r="A37" s="238"/>
      <c r="B37" s="242" t="s">
        <v>60</v>
      </c>
      <c r="C37" s="243"/>
      <c r="D37" s="211"/>
      <c r="E37" s="212"/>
      <c r="F37" s="212"/>
      <c r="G37" s="212"/>
      <c r="H37" s="212"/>
      <c r="I37" s="213"/>
    </row>
  </sheetData>
  <mergeCells count="67">
    <mergeCell ref="H31:I31"/>
    <mergeCell ref="B32:C32"/>
    <mergeCell ref="D32:F32"/>
    <mergeCell ref="B33:B34"/>
    <mergeCell ref="B35:C35"/>
    <mergeCell ref="D35:F35"/>
    <mergeCell ref="A31:A37"/>
    <mergeCell ref="B31:C31"/>
    <mergeCell ref="D31:F31"/>
    <mergeCell ref="B36:C36"/>
    <mergeCell ref="D36:F36"/>
    <mergeCell ref="B37:C37"/>
    <mergeCell ref="A17:A23"/>
    <mergeCell ref="B17:C17"/>
    <mergeCell ref="A24:A30"/>
    <mergeCell ref="B24:C24"/>
    <mergeCell ref="D24:F24"/>
    <mergeCell ref="B18:C18"/>
    <mergeCell ref="D18:F18"/>
    <mergeCell ref="B19:B20"/>
    <mergeCell ref="D17:F17"/>
    <mergeCell ref="D28:F28"/>
    <mergeCell ref="D11:F11"/>
    <mergeCell ref="A1:D1"/>
    <mergeCell ref="A10:A16"/>
    <mergeCell ref="B10:C10"/>
    <mergeCell ref="D10:F10"/>
    <mergeCell ref="B16:C16"/>
    <mergeCell ref="D16:I16"/>
    <mergeCell ref="B11:C11"/>
    <mergeCell ref="A2:I2"/>
    <mergeCell ref="A3:A9"/>
    <mergeCell ref="B3:C3"/>
    <mergeCell ref="D3:F3"/>
    <mergeCell ref="H3:I3"/>
    <mergeCell ref="B4:C4"/>
    <mergeCell ref="D4:F4"/>
    <mergeCell ref="B5:B6"/>
    <mergeCell ref="H17:I17"/>
    <mergeCell ref="B26:B27"/>
    <mergeCell ref="B12:B13"/>
    <mergeCell ref="B14:C14"/>
    <mergeCell ref="D14:F14"/>
    <mergeCell ref="B15:C15"/>
    <mergeCell ref="D15:F15"/>
    <mergeCell ref="B7:C7"/>
    <mergeCell ref="D7:F7"/>
    <mergeCell ref="B8:C8"/>
    <mergeCell ref="D8:F8"/>
    <mergeCell ref="B9:C9"/>
    <mergeCell ref="D9:I9"/>
    <mergeCell ref="H10:I10"/>
    <mergeCell ref="H24:I24"/>
    <mergeCell ref="D37:I37"/>
    <mergeCell ref="B21:C21"/>
    <mergeCell ref="D21:F21"/>
    <mergeCell ref="B22:C22"/>
    <mergeCell ref="D22:F22"/>
    <mergeCell ref="B23:C23"/>
    <mergeCell ref="B29:C29"/>
    <mergeCell ref="D29:F29"/>
    <mergeCell ref="B30:C30"/>
    <mergeCell ref="D23:I23"/>
    <mergeCell ref="D30:I30"/>
    <mergeCell ref="B25:C25"/>
    <mergeCell ref="D25:F25"/>
    <mergeCell ref="B28:C28"/>
  </mergeCells>
  <phoneticPr fontId="1"/>
  <dataValidations xWindow="179" yWindow="558" count="4">
    <dataValidation type="list" allowBlank="1" showInputMessage="1" showErrorMessage="1" prompt="プルダウンして選択" sqref="H3:I3 H24:I24 H10:I10 H17:I17 H31:I31">
      <formula1>"リアルのみ,リアル＋オンライン,オンラインのみ"</formula1>
    </dataValidation>
    <dataValidation allowBlank="1" showInputMessage="1" showErrorMessage="1" prompt="▼リアル展示会▼_x000a_西暦年/月/日　を半角で入力　_x000a_例）2023年4月1日_x000a_→2023/4/1" sqref="D5 F5 D12 F12 D19 D26 F26 D33 F33 F19"/>
    <dataValidation allowBlank="1" showInputMessage="1" showErrorMessage="1" prompt="▼オンライン展示会▼_x000a_西暦年/月/日　を半角で入力_x000a_例）2023年4月1日_x000a_→2023/4/1" sqref="D6 D13 D20 D27 D34"/>
    <dataValidation allowBlank="1" showInputMessage="1" showErrorMessage="1" prompt="西暦年/月/日　を半角で入力_x000a_例）_x000a_2023年4月1日→2023/4/1_x000a__x000a_※開催期間が1か月以内のオンライン展示会が助成対象です_x000a_" sqref="F6 F13 F20 F27 F34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view="pageBreakPreview" zoomScale="90" zoomScaleNormal="70" zoomScaleSheetLayoutView="90" workbookViewId="0">
      <selection sqref="A1:G1"/>
    </sheetView>
  </sheetViews>
  <sheetFormatPr defaultColWidth="9" defaultRowHeight="21.65" customHeight="1" x14ac:dyDescent="0.55000000000000004"/>
  <cols>
    <col min="1" max="1" width="3.25" style="1" customWidth="1"/>
    <col min="2" max="2" width="4.83203125" style="1" customWidth="1"/>
    <col min="3" max="3" width="7.5" style="1" customWidth="1"/>
    <col min="4" max="4" width="12" style="2" customWidth="1"/>
    <col min="5" max="5" width="3.25" style="2" customWidth="1"/>
    <col min="6" max="6" width="3.58203125" style="2" customWidth="1"/>
    <col min="7" max="7" width="11.33203125" style="2" customWidth="1"/>
    <col min="8" max="8" width="4.25" style="2" customWidth="1"/>
    <col min="9" max="9" width="10.83203125" style="2" customWidth="1"/>
    <col min="10" max="10" width="15.58203125" style="2" customWidth="1"/>
    <col min="11" max="11" width="3.33203125" style="3" customWidth="1"/>
    <col min="12" max="16384" width="9" style="1"/>
  </cols>
  <sheetData>
    <row r="1" spans="1:16" ht="17.25" customHeight="1" x14ac:dyDescent="0.55000000000000004">
      <c r="A1" s="206" t="s">
        <v>93</v>
      </c>
      <c r="B1" s="206"/>
      <c r="C1" s="206"/>
      <c r="D1" s="206"/>
      <c r="E1" s="206"/>
      <c r="F1" s="206"/>
      <c r="G1" s="206"/>
    </row>
    <row r="2" spans="1:16" ht="27" customHeight="1" x14ac:dyDescent="0.5">
      <c r="A2" s="247" t="s">
        <v>109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6" ht="22.5" customHeight="1" x14ac:dyDescent="0.55000000000000004">
      <c r="A3" s="248" t="s">
        <v>125</v>
      </c>
      <c r="B3" s="251" t="s">
        <v>101</v>
      </c>
      <c r="C3" s="251"/>
      <c r="D3" s="233"/>
      <c r="E3" s="234"/>
      <c r="F3" s="234"/>
      <c r="G3" s="234"/>
      <c r="H3" s="234"/>
      <c r="I3" s="107" t="s">
        <v>102</v>
      </c>
      <c r="J3" s="252"/>
      <c r="K3" s="253"/>
    </row>
    <row r="4" spans="1:16" ht="24.65" customHeight="1" x14ac:dyDescent="0.55000000000000004">
      <c r="A4" s="249"/>
      <c r="B4" s="254" t="s">
        <v>103</v>
      </c>
      <c r="C4" s="255"/>
      <c r="D4" s="256"/>
      <c r="E4" s="257"/>
      <c r="F4" s="257"/>
      <c r="G4" s="257"/>
      <c r="H4" s="258"/>
      <c r="I4" s="25" t="s">
        <v>104</v>
      </c>
      <c r="J4" s="259"/>
      <c r="K4" s="260"/>
    </row>
    <row r="5" spans="1:16" ht="23.5" customHeight="1" x14ac:dyDescent="0.55000000000000004">
      <c r="A5" s="249"/>
      <c r="B5" s="254" t="s">
        <v>105</v>
      </c>
      <c r="C5" s="255"/>
      <c r="D5" s="261"/>
      <c r="E5" s="257"/>
      <c r="F5" s="257"/>
      <c r="G5" s="257"/>
      <c r="H5" s="258"/>
      <c r="I5" s="25" t="s">
        <v>106</v>
      </c>
      <c r="J5" s="259"/>
      <c r="K5" s="260"/>
    </row>
    <row r="6" spans="1:16" ht="26.5" customHeight="1" x14ac:dyDescent="0.55000000000000004">
      <c r="A6" s="249"/>
      <c r="B6" s="262" t="s">
        <v>107</v>
      </c>
      <c r="C6" s="263"/>
      <c r="D6" s="261"/>
      <c r="E6" s="257"/>
      <c r="F6" s="257"/>
      <c r="G6" s="257"/>
      <c r="H6" s="257"/>
      <c r="I6" s="257"/>
      <c r="J6" s="257"/>
      <c r="K6" s="264"/>
    </row>
    <row r="7" spans="1:16" ht="35.5" customHeight="1" x14ac:dyDescent="0.55000000000000004">
      <c r="A7" s="250"/>
      <c r="B7" s="265" t="s">
        <v>108</v>
      </c>
      <c r="C7" s="266"/>
      <c r="D7" s="267"/>
      <c r="E7" s="268"/>
      <c r="F7" s="268"/>
      <c r="G7" s="268"/>
      <c r="H7" s="268"/>
      <c r="I7" s="268"/>
      <c r="J7" s="268"/>
      <c r="K7" s="269"/>
    </row>
    <row r="8" spans="1:16" ht="31.5" customHeight="1" x14ac:dyDescent="0.5">
      <c r="A8" s="247" t="s">
        <v>110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</row>
    <row r="9" spans="1:16" s="6" customFormat="1" ht="20.25" customHeight="1" x14ac:dyDescent="0.55000000000000004">
      <c r="A9" s="270" t="s">
        <v>66</v>
      </c>
      <c r="B9" s="271"/>
      <c r="C9" s="271"/>
      <c r="D9" s="271" t="s">
        <v>71</v>
      </c>
      <c r="E9" s="271"/>
      <c r="F9" s="271" t="s">
        <v>72</v>
      </c>
      <c r="G9" s="271"/>
      <c r="H9" s="271"/>
      <c r="I9" s="271" t="s">
        <v>6</v>
      </c>
      <c r="J9" s="271"/>
      <c r="K9" s="272"/>
      <c r="N9" s="1"/>
      <c r="O9" s="1"/>
      <c r="P9" s="1"/>
    </row>
    <row r="10" spans="1:16" ht="20.149999999999999" customHeight="1" x14ac:dyDescent="0.55000000000000004">
      <c r="A10" s="279" t="s">
        <v>130</v>
      </c>
      <c r="B10" s="281" t="s">
        <v>67</v>
      </c>
      <c r="C10" s="281"/>
      <c r="D10" s="143"/>
      <c r="E10" s="7" t="s">
        <v>69</v>
      </c>
      <c r="F10" s="282"/>
      <c r="G10" s="283"/>
      <c r="H10" s="7" t="s">
        <v>45</v>
      </c>
      <c r="I10" s="284"/>
      <c r="J10" s="284"/>
      <c r="K10" s="285"/>
    </row>
    <row r="11" spans="1:16" ht="20.149999999999999" customHeight="1" x14ac:dyDescent="0.55000000000000004">
      <c r="A11" s="279"/>
      <c r="B11" s="281" t="s">
        <v>68</v>
      </c>
      <c r="C11" s="281"/>
      <c r="D11" s="143"/>
      <c r="E11" s="7" t="s">
        <v>69</v>
      </c>
      <c r="F11" s="282"/>
      <c r="G11" s="283"/>
      <c r="H11" s="7" t="s">
        <v>45</v>
      </c>
      <c r="I11" s="284"/>
      <c r="J11" s="284"/>
      <c r="K11" s="285"/>
    </row>
    <row r="12" spans="1:16" ht="20.149999999999999" customHeight="1" x14ac:dyDescent="0.55000000000000004">
      <c r="A12" s="279"/>
      <c r="B12" s="286" t="s">
        <v>70</v>
      </c>
      <c r="C12" s="287"/>
      <c r="D12" s="144"/>
      <c r="E12" s="7" t="s">
        <v>69</v>
      </c>
      <c r="F12" s="282"/>
      <c r="G12" s="283"/>
      <c r="H12" s="7" t="s">
        <v>45</v>
      </c>
      <c r="I12" s="273"/>
      <c r="J12" s="273"/>
      <c r="K12" s="274"/>
    </row>
    <row r="13" spans="1:16" ht="49" customHeight="1" x14ac:dyDescent="0.55000000000000004">
      <c r="A13" s="280"/>
      <c r="B13" s="275" t="s">
        <v>46</v>
      </c>
      <c r="C13" s="275"/>
      <c r="D13" s="276"/>
      <c r="E13" s="277"/>
      <c r="F13" s="277"/>
      <c r="G13" s="277"/>
      <c r="H13" s="277"/>
      <c r="I13" s="277"/>
      <c r="J13" s="277"/>
      <c r="K13" s="278"/>
    </row>
    <row r="14" spans="1:16" ht="21.65" customHeight="1" x14ac:dyDescent="0.55000000000000004">
      <c r="A14" s="270" t="s">
        <v>66</v>
      </c>
      <c r="B14" s="271"/>
      <c r="C14" s="271"/>
      <c r="D14" s="271" t="s">
        <v>71</v>
      </c>
      <c r="E14" s="271"/>
      <c r="F14" s="271" t="s">
        <v>74</v>
      </c>
      <c r="G14" s="271"/>
      <c r="H14" s="271"/>
      <c r="I14" s="271" t="s">
        <v>6</v>
      </c>
      <c r="J14" s="271"/>
      <c r="K14" s="272"/>
    </row>
    <row r="15" spans="1:16" ht="20.149999999999999" customHeight="1" x14ac:dyDescent="0.55000000000000004">
      <c r="A15" s="288" t="s">
        <v>73</v>
      </c>
      <c r="B15" s="286" t="s">
        <v>135</v>
      </c>
      <c r="C15" s="287"/>
      <c r="D15" s="185"/>
      <c r="E15" s="7" t="s">
        <v>69</v>
      </c>
      <c r="F15" s="289"/>
      <c r="G15" s="290"/>
      <c r="H15" s="8" t="s">
        <v>75</v>
      </c>
      <c r="I15" s="291"/>
      <c r="J15" s="291"/>
      <c r="K15" s="292"/>
    </row>
    <row r="16" spans="1:16" ht="51.65" customHeight="1" x14ac:dyDescent="0.55000000000000004">
      <c r="A16" s="280"/>
      <c r="B16" s="275" t="s">
        <v>46</v>
      </c>
      <c r="C16" s="275"/>
      <c r="D16" s="276"/>
      <c r="E16" s="277"/>
      <c r="F16" s="277"/>
      <c r="G16" s="277"/>
      <c r="H16" s="277"/>
      <c r="I16" s="277"/>
      <c r="J16" s="277"/>
      <c r="K16" s="278"/>
    </row>
    <row r="17" spans="1:11" ht="21.75" customHeight="1" x14ac:dyDescent="0.55000000000000004">
      <c r="A17" s="270" t="s">
        <v>66</v>
      </c>
      <c r="B17" s="271"/>
      <c r="C17" s="271"/>
      <c r="D17" s="271" t="s">
        <v>80</v>
      </c>
      <c r="E17" s="271"/>
      <c r="F17" s="299" t="s">
        <v>82</v>
      </c>
      <c r="G17" s="300"/>
      <c r="H17" s="300"/>
      <c r="I17" s="300"/>
      <c r="J17" s="300"/>
      <c r="K17" s="301"/>
    </row>
    <row r="18" spans="1:11" ht="20.149999999999999" customHeight="1" x14ac:dyDescent="0.55000000000000004">
      <c r="A18" s="288" t="s">
        <v>79</v>
      </c>
      <c r="B18" s="286" t="s">
        <v>78</v>
      </c>
      <c r="C18" s="287"/>
      <c r="D18" s="145"/>
      <c r="E18" s="9" t="s">
        <v>81</v>
      </c>
      <c r="F18" s="305"/>
      <c r="G18" s="306"/>
      <c r="H18" s="305"/>
      <c r="I18" s="306"/>
      <c r="J18" s="305"/>
      <c r="K18" s="307"/>
    </row>
    <row r="19" spans="1:11" ht="20.149999999999999" customHeight="1" x14ac:dyDescent="0.55000000000000004">
      <c r="A19" s="279"/>
      <c r="B19" s="286" t="s">
        <v>11</v>
      </c>
      <c r="C19" s="287"/>
      <c r="D19" s="134"/>
      <c r="E19" s="7" t="s">
        <v>81</v>
      </c>
      <c r="F19" s="305"/>
      <c r="G19" s="306"/>
      <c r="H19" s="305"/>
      <c r="I19" s="306"/>
      <c r="J19" s="305"/>
      <c r="K19" s="307"/>
    </row>
    <row r="20" spans="1:11" ht="20.149999999999999" customHeight="1" x14ac:dyDescent="0.55000000000000004">
      <c r="A20" s="279"/>
      <c r="B20" s="308" t="s">
        <v>12</v>
      </c>
      <c r="C20" s="308"/>
      <c r="D20" s="135"/>
      <c r="E20" s="7" t="s">
        <v>81</v>
      </c>
      <c r="F20" s="305"/>
      <c r="G20" s="306"/>
      <c r="H20" s="305"/>
      <c r="I20" s="306"/>
      <c r="J20" s="305"/>
      <c r="K20" s="307"/>
    </row>
    <row r="21" spans="1:11" ht="42.65" customHeight="1" x14ac:dyDescent="0.55000000000000004">
      <c r="A21" s="304"/>
      <c r="B21" s="302" t="s">
        <v>46</v>
      </c>
      <c r="C21" s="303"/>
      <c r="D21" s="277"/>
      <c r="E21" s="277"/>
      <c r="F21" s="277"/>
      <c r="G21" s="277"/>
      <c r="H21" s="277"/>
      <c r="I21" s="277"/>
      <c r="J21" s="277"/>
      <c r="K21" s="278"/>
    </row>
    <row r="22" spans="1:11" ht="21.75" customHeight="1" x14ac:dyDescent="0.55000000000000004">
      <c r="A22" s="270" t="s">
        <v>66</v>
      </c>
      <c r="B22" s="271"/>
      <c r="C22" s="271"/>
      <c r="D22" s="271" t="s">
        <v>71</v>
      </c>
      <c r="E22" s="271"/>
      <c r="F22" s="299" t="s">
        <v>6</v>
      </c>
      <c r="G22" s="300"/>
      <c r="H22" s="300"/>
      <c r="I22" s="300"/>
      <c r="J22" s="300"/>
      <c r="K22" s="301"/>
    </row>
    <row r="23" spans="1:11" ht="32.25" customHeight="1" x14ac:dyDescent="0.55000000000000004">
      <c r="A23" s="288" t="s">
        <v>111</v>
      </c>
      <c r="B23" s="286" t="s">
        <v>76</v>
      </c>
      <c r="C23" s="287"/>
      <c r="D23" s="293"/>
      <c r="E23" s="294"/>
      <c r="F23" s="295"/>
      <c r="G23" s="296"/>
      <c r="H23" s="296"/>
      <c r="I23" s="296"/>
      <c r="J23" s="296"/>
      <c r="K23" s="297"/>
    </row>
    <row r="24" spans="1:11" ht="24" customHeight="1" x14ac:dyDescent="0.55000000000000004">
      <c r="A24" s="279"/>
      <c r="B24" s="286" t="s">
        <v>77</v>
      </c>
      <c r="C24" s="287"/>
      <c r="D24" s="216"/>
      <c r="E24" s="217"/>
      <c r="F24" s="217"/>
      <c r="G24" s="217"/>
      <c r="H24" s="217"/>
      <c r="I24" s="217"/>
      <c r="J24" s="217"/>
      <c r="K24" s="298"/>
    </row>
    <row r="25" spans="1:11" ht="49.5" customHeight="1" x14ac:dyDescent="0.55000000000000004">
      <c r="A25" s="280"/>
      <c r="B25" s="275" t="s">
        <v>46</v>
      </c>
      <c r="C25" s="275"/>
      <c r="D25" s="276"/>
      <c r="E25" s="277"/>
      <c r="F25" s="277"/>
      <c r="G25" s="277"/>
      <c r="H25" s="277"/>
      <c r="I25" s="277"/>
      <c r="J25" s="277"/>
      <c r="K25" s="278"/>
    </row>
  </sheetData>
  <mergeCells count="72">
    <mergeCell ref="A17:C17"/>
    <mergeCell ref="D17:E17"/>
    <mergeCell ref="F17:K17"/>
    <mergeCell ref="A18:A21"/>
    <mergeCell ref="B18:C18"/>
    <mergeCell ref="F18:G18"/>
    <mergeCell ref="H18:I18"/>
    <mergeCell ref="J18:K18"/>
    <mergeCell ref="B19:C19"/>
    <mergeCell ref="F19:G19"/>
    <mergeCell ref="H19:I19"/>
    <mergeCell ref="J19:K19"/>
    <mergeCell ref="B20:C20"/>
    <mergeCell ref="F20:G20"/>
    <mergeCell ref="H20:I20"/>
    <mergeCell ref="J20:K20"/>
    <mergeCell ref="A22:C22"/>
    <mergeCell ref="D22:E22"/>
    <mergeCell ref="F22:K22"/>
    <mergeCell ref="B21:C21"/>
    <mergeCell ref="D21:K21"/>
    <mergeCell ref="A23:A25"/>
    <mergeCell ref="B23:C23"/>
    <mergeCell ref="D23:E23"/>
    <mergeCell ref="F23:K23"/>
    <mergeCell ref="B24:C24"/>
    <mergeCell ref="D24:K24"/>
    <mergeCell ref="B25:C25"/>
    <mergeCell ref="D25:K25"/>
    <mergeCell ref="A15:A16"/>
    <mergeCell ref="B15:C15"/>
    <mergeCell ref="F15:G15"/>
    <mergeCell ref="I15:K15"/>
    <mergeCell ref="B16:C16"/>
    <mergeCell ref="D16:K16"/>
    <mergeCell ref="I12:K12"/>
    <mergeCell ref="A14:C14"/>
    <mergeCell ref="D14:E14"/>
    <mergeCell ref="F14:H14"/>
    <mergeCell ref="I14:K14"/>
    <mergeCell ref="B13:C13"/>
    <mergeCell ref="D13:K13"/>
    <mergeCell ref="A10:A13"/>
    <mergeCell ref="B10:C10"/>
    <mergeCell ref="F10:G10"/>
    <mergeCell ref="I10:K10"/>
    <mergeCell ref="B11:C11"/>
    <mergeCell ref="F11:G11"/>
    <mergeCell ref="I11:K11"/>
    <mergeCell ref="B12:C12"/>
    <mergeCell ref="F12:G12"/>
    <mergeCell ref="A8:K8"/>
    <mergeCell ref="A9:C9"/>
    <mergeCell ref="D9:E9"/>
    <mergeCell ref="F9:H9"/>
    <mergeCell ref="I9:K9"/>
    <mergeCell ref="A1:G1"/>
    <mergeCell ref="A2:K2"/>
    <mergeCell ref="A3:A7"/>
    <mergeCell ref="B3:C3"/>
    <mergeCell ref="D3:H3"/>
    <mergeCell ref="J3:K3"/>
    <mergeCell ref="B4:C4"/>
    <mergeCell ref="D4:H4"/>
    <mergeCell ref="J4:K4"/>
    <mergeCell ref="B5:C5"/>
    <mergeCell ref="D5:H5"/>
    <mergeCell ref="J5:K5"/>
    <mergeCell ref="B6:C6"/>
    <mergeCell ref="D6:K6"/>
    <mergeCell ref="B7:C7"/>
    <mergeCell ref="D7:K7"/>
  </mergeCells>
  <phoneticPr fontId="1"/>
  <dataValidations count="10">
    <dataValidation allowBlank="1" showInputMessage="1" showErrorMessage="1" prompt="西暦年/月/日　を半角で入力_x000a_例）_x000a_2023年4月1日_x000a_→2023/4/1" sqref="J5:K5"/>
    <dataValidation allowBlank="1" showInputMessage="1" showErrorMessage="1" prompt="広告掲載した雑誌名を記入" sqref="F20:K20"/>
    <dataValidation allowBlank="1" showInputMessage="1" showErrorMessage="1" prompt="広告掲載した新聞名を記入" sqref="H19:K19"/>
    <dataValidation allowBlank="1" showInputMessage="1" showErrorMessage="1" prompt="広告掲載した展示会パンフレットの展示会名を記入" sqref="F18:K18"/>
    <dataValidation allowBlank="1" showInputMessage="1" showErrorMessage="1" prompt="助成対象として印刷したパンフレット全種の総部数を記入" sqref="F11:G11"/>
    <dataValidation allowBlank="1" showInputMessage="1" showErrorMessage="1" prompt="助成対象として印刷したチラシ全種の総部数を記入" sqref="F10:G10"/>
    <dataValidation type="list" allowBlank="1" showInputMessage="1" showErrorMessage="1" prompt="プルダウンして選択" sqref="D23:E23">
      <formula1>"新規,一新"</formula1>
    </dataValidation>
    <dataValidation allowBlank="1" showInputMessage="1" showErrorMessage="1" prompt="広告掲載した新聞名を記入" sqref="F19:G19"/>
    <dataValidation allowBlank="1" showInputMessage="1" showErrorMessage="1" prompt="西暦年/月/日　を半角で入力_x000a_例）_x000a_2023年4月1日_x000a_→2023/4/1" sqref="J4:K4"/>
    <dataValidation allowBlank="1" showInputMessage="1" showErrorMessage="1" prompt="助成対象として印刷した会社案内全種の総部数を記入" sqref="F12:G12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view="pageBreakPreview" zoomScale="90" zoomScaleNormal="70" zoomScaleSheetLayoutView="90" workbookViewId="0">
      <selection sqref="A1:C1"/>
    </sheetView>
  </sheetViews>
  <sheetFormatPr defaultRowHeight="18" x14ac:dyDescent="0.55000000000000004"/>
  <cols>
    <col min="1" max="1" width="12.5" customWidth="1"/>
    <col min="2" max="2" width="12.58203125" style="26" customWidth="1"/>
    <col min="3" max="3" width="11.33203125" customWidth="1"/>
    <col min="4" max="4" width="12.08203125" customWidth="1"/>
    <col min="5" max="5" width="12.75" customWidth="1"/>
    <col min="6" max="6" width="12.33203125" customWidth="1"/>
  </cols>
  <sheetData>
    <row r="1" spans="1:9" x14ac:dyDescent="0.5">
      <c r="A1" s="366" t="s">
        <v>148</v>
      </c>
      <c r="B1" s="366"/>
      <c r="C1" s="366"/>
    </row>
    <row r="2" spans="1:9" ht="20.25" customHeight="1" x14ac:dyDescent="0.55000000000000004">
      <c r="A2" s="367" t="s">
        <v>149</v>
      </c>
      <c r="B2" s="367"/>
      <c r="C2" s="367"/>
      <c r="D2" s="367"/>
      <c r="E2" s="367"/>
      <c r="F2" s="367"/>
    </row>
    <row r="3" spans="1:9" ht="19.5" customHeight="1" x14ac:dyDescent="0.55000000000000004">
      <c r="A3" s="368" t="s">
        <v>155</v>
      </c>
      <c r="B3" s="368"/>
      <c r="C3" s="368"/>
      <c r="D3" s="368"/>
      <c r="E3" s="368"/>
      <c r="F3" s="27" t="s">
        <v>83</v>
      </c>
    </row>
    <row r="4" spans="1:9" ht="15" customHeight="1" x14ac:dyDescent="0.55000000000000004">
      <c r="A4" s="28"/>
      <c r="B4" s="29" t="s">
        <v>49</v>
      </c>
      <c r="C4" s="29" t="s">
        <v>50</v>
      </c>
      <c r="D4" s="30" t="s">
        <v>51</v>
      </c>
      <c r="E4" s="31" t="s">
        <v>52</v>
      </c>
      <c r="F4" s="32" t="s">
        <v>53</v>
      </c>
    </row>
    <row r="5" spans="1:9" ht="21.75" customHeight="1" x14ac:dyDescent="0.55000000000000004">
      <c r="A5" s="69" t="s">
        <v>138</v>
      </c>
      <c r="B5" s="161"/>
      <c r="C5" s="162"/>
      <c r="D5" s="163"/>
      <c r="E5" s="164"/>
      <c r="F5" s="165"/>
      <c r="I5" s="97"/>
    </row>
    <row r="6" spans="1:9" ht="21.75" customHeight="1" x14ac:dyDescent="0.55000000000000004">
      <c r="A6" s="69" t="s">
        <v>139</v>
      </c>
      <c r="B6" s="166"/>
      <c r="C6" s="162"/>
      <c r="D6" s="163"/>
      <c r="E6" s="167"/>
      <c r="F6" s="165"/>
    </row>
    <row r="7" spans="1:9" ht="21.75" customHeight="1" x14ac:dyDescent="0.55000000000000004">
      <c r="A7" s="70" t="s">
        <v>84</v>
      </c>
      <c r="B7" s="168"/>
      <c r="C7" s="169"/>
      <c r="D7" s="170"/>
      <c r="E7" s="171"/>
      <c r="F7" s="172"/>
    </row>
    <row r="8" spans="1:9" ht="21.75" customHeight="1" x14ac:dyDescent="0.55000000000000004">
      <c r="A8" s="71" t="s">
        <v>85</v>
      </c>
      <c r="B8" s="173"/>
      <c r="C8" s="174"/>
      <c r="D8" s="175"/>
      <c r="E8" s="176"/>
      <c r="F8" s="177"/>
    </row>
    <row r="9" spans="1:9" ht="21.75" customHeight="1" x14ac:dyDescent="0.55000000000000004">
      <c r="A9" s="33" t="s">
        <v>27</v>
      </c>
      <c r="B9" s="98" t="str">
        <f>IF(B5+B6+B7+B8=0,"",IF(AND(B5=0,B7+B8&gt;0),"申請不可  ",SUM($B$5:$B$8)))</f>
        <v/>
      </c>
      <c r="C9" s="99" t="str">
        <f>IF(C5+C6+C7+C8=0,"",IF(AND(C5=0,C7+C8&gt;0),"申請不可  ",SUM($C$5:$C$8)))</f>
        <v/>
      </c>
      <c r="D9" s="100" t="str">
        <f>IF(D5+D6+D7+D8=0,"",IF(AND(D5=0,D7+D8&gt;0),"申請不可  ",SUM($D$5:$D$8)))</f>
        <v/>
      </c>
      <c r="E9" s="101" t="str">
        <f>IF(E5+E6+E7+E8=0,"",IF(AND(E5=0,E7+E8&gt;0),"申請不可  ",SUM($E$5:$E$8)))</f>
        <v/>
      </c>
      <c r="F9" s="102" t="str">
        <f>IF(F5+F6+F7+F8=0,"",IF(AND(F5=0,F7+F8&gt;0),"申請不可  ",SUM($F$5:$F$8)))</f>
        <v/>
      </c>
    </row>
    <row r="10" spans="1:9" ht="15" customHeight="1" x14ac:dyDescent="0.55000000000000004">
      <c r="A10" s="34"/>
      <c r="B10" s="35"/>
      <c r="C10" s="34"/>
    </row>
    <row r="11" spans="1:9" ht="15" customHeight="1" x14ac:dyDescent="0.55000000000000004">
      <c r="A11" s="36"/>
      <c r="B11" s="37" t="s">
        <v>112</v>
      </c>
      <c r="D11" s="38"/>
      <c r="E11" s="39" t="s">
        <v>129</v>
      </c>
      <c r="F11" s="40"/>
    </row>
    <row r="12" spans="1:9" ht="21.65" customHeight="1" x14ac:dyDescent="0.55000000000000004">
      <c r="A12" s="41" t="s">
        <v>113</v>
      </c>
      <c r="B12" s="178"/>
      <c r="D12" s="42" t="s">
        <v>114</v>
      </c>
      <c r="E12" s="179"/>
      <c r="F12" s="40"/>
    </row>
    <row r="13" spans="1:9" ht="21.75" customHeight="1" x14ac:dyDescent="0.55000000000000004">
      <c r="A13" s="43" t="s">
        <v>115</v>
      </c>
      <c r="B13" s="180"/>
      <c r="D13" s="44" t="s">
        <v>27</v>
      </c>
      <c r="E13" s="103" t="str">
        <f>IF(E12="","",E12)</f>
        <v/>
      </c>
      <c r="F13" s="40"/>
    </row>
    <row r="14" spans="1:9" ht="21.75" customHeight="1" x14ac:dyDescent="0.55000000000000004">
      <c r="A14" s="43" t="s">
        <v>116</v>
      </c>
      <c r="B14" s="172"/>
      <c r="E14" s="40"/>
      <c r="F14" s="40"/>
    </row>
    <row r="15" spans="1:9" ht="22.5" customHeight="1" x14ac:dyDescent="0.55000000000000004">
      <c r="A15" s="43" t="s">
        <v>117</v>
      </c>
      <c r="B15" s="179"/>
      <c r="D15" s="40"/>
      <c r="E15" s="40"/>
      <c r="F15" s="40"/>
    </row>
    <row r="16" spans="1:9" ht="21.75" customHeight="1" x14ac:dyDescent="0.55000000000000004">
      <c r="A16" s="45" t="s">
        <v>27</v>
      </c>
      <c r="B16" s="103" t="str">
        <f>IF(B12+B13+B14+B15=0,"",IF(AND(OR(C22="",C22=0),OR(C23="",C23=0),E12=""),"申請不可  ",SUM($B$12:$B$15)))</f>
        <v/>
      </c>
      <c r="D16" s="40"/>
      <c r="E16" s="40"/>
      <c r="F16" s="40"/>
    </row>
    <row r="17" spans="1:6" ht="15" customHeight="1" x14ac:dyDescent="0.55000000000000004">
      <c r="A17" s="46"/>
      <c r="B17" s="160"/>
      <c r="C17" s="369"/>
      <c r="D17" s="369"/>
      <c r="E17" s="47"/>
      <c r="F17" s="48"/>
    </row>
    <row r="18" spans="1:6" ht="15" customHeight="1" x14ac:dyDescent="0.55000000000000004">
      <c r="A18" s="46"/>
      <c r="B18" s="160"/>
      <c r="C18" s="47"/>
      <c r="D18" s="47"/>
      <c r="E18" s="47"/>
      <c r="F18" s="48"/>
    </row>
    <row r="19" spans="1:6" ht="19.5" customHeight="1" x14ac:dyDescent="0.55000000000000004">
      <c r="A19" s="48"/>
      <c r="B19" s="48"/>
      <c r="C19" s="48"/>
      <c r="D19" s="48"/>
      <c r="E19" s="49" t="s">
        <v>152</v>
      </c>
      <c r="F19" s="50">
        <v>0.66666666666666663</v>
      </c>
    </row>
    <row r="20" spans="1:6" ht="19.5" customHeight="1" x14ac:dyDescent="0.55000000000000004">
      <c r="A20" s="370" t="s">
        <v>28</v>
      </c>
      <c r="B20" s="371"/>
      <c r="C20" s="372" t="s">
        <v>32</v>
      </c>
      <c r="D20" s="348"/>
      <c r="E20" s="347" t="s">
        <v>153</v>
      </c>
      <c r="F20" s="348"/>
    </row>
    <row r="21" spans="1:6" ht="15.75" customHeight="1" x14ac:dyDescent="0.55000000000000004">
      <c r="A21" s="51"/>
      <c r="B21" s="52" t="s">
        <v>118</v>
      </c>
      <c r="C21" s="345" t="s">
        <v>83</v>
      </c>
      <c r="D21" s="346"/>
      <c r="E21" s="349" t="s">
        <v>83</v>
      </c>
      <c r="F21" s="346"/>
    </row>
    <row r="22" spans="1:6" ht="24" customHeight="1" x14ac:dyDescent="0.55000000000000004">
      <c r="A22" s="350" t="s">
        <v>87</v>
      </c>
      <c r="B22" s="53" t="s">
        <v>29</v>
      </c>
      <c r="C22" s="353" t="str">
        <f>IF(AND(B5="",C5="",D5="",E5="",F5=""),"",SUM($B$5:$F$5))</f>
        <v/>
      </c>
      <c r="D22" s="354"/>
      <c r="E22" s="355" t="str">
        <f>IF(C22="","",IF((ROUNDDOWN(C22*$F$19,-3))&gt;1500000,1500000,ROUNDDOWN(C22*$F$19,-3)))</f>
        <v/>
      </c>
      <c r="F22" s="356"/>
    </row>
    <row r="23" spans="1:6" ht="24" customHeight="1" x14ac:dyDescent="0.55000000000000004">
      <c r="A23" s="350"/>
      <c r="B23" s="72" t="s">
        <v>139</v>
      </c>
      <c r="C23" s="325" t="str">
        <f>IF(AND(B6="",C6="",D6="",E6="",F6=""),"",SUM($B$6:$F$6))</f>
        <v/>
      </c>
      <c r="D23" s="326"/>
      <c r="E23" s="327" t="str">
        <f>IF(C23="","",IF((ROUNDDOWN(C23*$F$19,-3))&gt;200000,200000,ROUNDDOWN(C23*$F$19,-3)))</f>
        <v/>
      </c>
      <c r="F23" s="328"/>
    </row>
    <row r="24" spans="1:6" ht="24" customHeight="1" x14ac:dyDescent="0.55000000000000004">
      <c r="A24" s="351"/>
      <c r="B24" s="54" t="s">
        <v>30</v>
      </c>
      <c r="C24" s="357" t="str">
        <f>IF(AND(B7="",C7="",D7="",E7="",F7=""),"",SUM($B$7:$F$7))</f>
        <v/>
      </c>
      <c r="D24" s="358"/>
      <c r="E24" s="327" t="str">
        <f>IF(C24="","",IF((ROUNDDOWN(C24*$F$19,-3))&gt;1500000,1500000,ROUNDDOWN(C24*$F$19,-3)))</f>
        <v/>
      </c>
      <c r="F24" s="359"/>
    </row>
    <row r="25" spans="1:6" ht="24" customHeight="1" x14ac:dyDescent="0.55000000000000004">
      <c r="A25" s="351"/>
      <c r="B25" s="55" t="s">
        <v>119</v>
      </c>
      <c r="C25" s="360" t="str">
        <f>IF(AND(B8="",C8="",D8="",E8="",F8=""),"",SUM($B$8:$F$8))</f>
        <v/>
      </c>
      <c r="D25" s="361"/>
      <c r="E25" s="362" t="str">
        <f>IF(C25="","",IF((ROUNDDOWN(C25*$F$19,-3))&gt;1500000,1500000,ROUNDDOWN(C25*$F$19,-3)))</f>
        <v/>
      </c>
      <c r="F25" s="363"/>
    </row>
    <row r="26" spans="1:6" ht="24" customHeight="1" thickBot="1" x14ac:dyDescent="0.6">
      <c r="A26" s="352"/>
      <c r="B26" s="56" t="s">
        <v>120</v>
      </c>
      <c r="C26" s="333" t="str">
        <f>IF(AND(C22="",C23="",C24="",C25=""),"",SUM(C22:D25))</f>
        <v/>
      </c>
      <c r="D26" s="334"/>
      <c r="E26" s="364" t="str">
        <f>IF(AND(C26=""),"", IF(SUM(E22:F25)&gt;1500000,1500000,SUM(E22:F25)))</f>
        <v/>
      </c>
      <c r="F26" s="365"/>
    </row>
    <row r="27" spans="1:6" ht="24" customHeight="1" thickTop="1" x14ac:dyDescent="0.55000000000000004">
      <c r="A27" s="335" t="s">
        <v>121</v>
      </c>
      <c r="B27" s="57" t="s">
        <v>114</v>
      </c>
      <c r="C27" s="337" t="str">
        <f>E13</f>
        <v/>
      </c>
      <c r="D27" s="338"/>
      <c r="E27" s="339"/>
      <c r="F27" s="340"/>
    </row>
    <row r="28" spans="1:6" ht="24" customHeight="1" thickBot="1" x14ac:dyDescent="0.6">
      <c r="A28" s="336"/>
      <c r="B28" s="58" t="s">
        <v>120</v>
      </c>
      <c r="C28" s="341" t="str">
        <f>C27</f>
        <v/>
      </c>
      <c r="D28" s="342"/>
      <c r="E28" s="343" t="str">
        <f>IF(C28="","",IF((ROUNDDOWN(C28*$F$19,-3))&gt;200000,200000,ROUNDDOWN(C28*$F$19,-3)))</f>
        <v/>
      </c>
      <c r="F28" s="344"/>
    </row>
    <row r="29" spans="1:6" ht="24" customHeight="1" thickTop="1" x14ac:dyDescent="0.55000000000000004">
      <c r="A29" s="317" t="s">
        <v>31</v>
      </c>
      <c r="B29" s="59" t="s">
        <v>113</v>
      </c>
      <c r="C29" s="321" t="str">
        <f>IF(B12="","",B12)</f>
        <v/>
      </c>
      <c r="D29" s="322"/>
      <c r="E29" s="323" t="str">
        <f>IF(C29="","",IF((ROUNDDOWN(C29*$F$19,-3))&gt;500000,500000,ROUNDDOWN(C29*$F$19,-3)))</f>
        <v/>
      </c>
      <c r="F29" s="324"/>
    </row>
    <row r="30" spans="1:6" ht="24" customHeight="1" x14ac:dyDescent="0.55000000000000004">
      <c r="A30" s="318"/>
      <c r="B30" s="60" t="s">
        <v>115</v>
      </c>
      <c r="C30" s="325" t="str">
        <f>IF(B13="","",B13)</f>
        <v/>
      </c>
      <c r="D30" s="326"/>
      <c r="E30" s="327" t="str">
        <f>IF(C30="","",IF((ROUNDDOWN(C30*$F$19,-3))&gt;200000,200000,ROUNDDOWN(C30*$F$19,-3)))</f>
        <v/>
      </c>
      <c r="F30" s="328"/>
    </row>
    <row r="31" spans="1:6" ht="24" customHeight="1" x14ac:dyDescent="0.55000000000000004">
      <c r="A31" s="318"/>
      <c r="B31" s="61" t="s">
        <v>86</v>
      </c>
      <c r="C31" s="325" t="str">
        <f>IF(B14="","",B14)</f>
        <v/>
      </c>
      <c r="D31" s="326"/>
      <c r="E31" s="327" t="str">
        <f>IF(C31="","",IF((ROUNDDOWN(C31*$F$19,-3))&gt;200000,200000,ROUNDDOWN(C31*$F$19,-3)))</f>
        <v/>
      </c>
      <c r="F31" s="328"/>
    </row>
    <row r="32" spans="1:6" ht="24" customHeight="1" x14ac:dyDescent="0.55000000000000004">
      <c r="A32" s="319"/>
      <c r="B32" s="62" t="s">
        <v>117</v>
      </c>
      <c r="C32" s="329" t="str">
        <f>IF(B15="","",B15)</f>
        <v/>
      </c>
      <c r="D32" s="330"/>
      <c r="E32" s="331" t="str">
        <f>IF(C32="","",IF((ROUNDDOWN(C32*$F$19,-3))&gt;200000,200000,ROUNDDOWN(C32*$F$19,-3)))</f>
        <v/>
      </c>
      <c r="F32" s="332"/>
    </row>
    <row r="33" spans="1:6" ht="24" customHeight="1" thickBot="1" x14ac:dyDescent="0.6">
      <c r="A33" s="320"/>
      <c r="B33" s="63" t="s">
        <v>120</v>
      </c>
      <c r="C33" s="333" t="str">
        <f>IF(AND(C29="",C30="",C31="",C32=""),"",SUM(C29:D32))</f>
        <v/>
      </c>
      <c r="D33" s="334"/>
      <c r="E33" s="309" t="str">
        <f>IF(AND(E29="",E30="",E31="",E32=""),"",SUM(E29:F32))</f>
        <v/>
      </c>
      <c r="F33" s="310"/>
    </row>
    <row r="34" spans="1:6" ht="37" customHeight="1" thickTop="1" x14ac:dyDescent="0.55000000000000004">
      <c r="A34" s="311" t="s">
        <v>140</v>
      </c>
      <c r="B34" s="312"/>
      <c r="C34" s="313" t="str">
        <f>IF(AND(C26="",C28="",C33=""),"",SUM(C26,C28,C33))</f>
        <v/>
      </c>
      <c r="D34" s="314"/>
      <c r="E34" s="315" t="str">
        <f>IF(AND(E26="",E28="",E33=""),"",IF(SUM(E26,E28,E33)&gt;1500000,1500000,SUM(E26,E28,E33)))</f>
        <v/>
      </c>
      <c r="F34" s="316"/>
    </row>
    <row r="35" spans="1:6" ht="15" customHeight="1" x14ac:dyDescent="0.55000000000000004">
      <c r="A35" s="64"/>
      <c r="B35" s="65"/>
      <c r="C35" s="64"/>
    </row>
    <row r="36" spans="1:6" ht="15" customHeight="1" x14ac:dyDescent="0.55000000000000004">
      <c r="A36" s="64"/>
      <c r="B36" s="65"/>
      <c r="C36" s="64"/>
    </row>
    <row r="37" spans="1:6" ht="15" customHeight="1" x14ac:dyDescent="0.55000000000000004"/>
    <row r="38" spans="1:6" ht="15" customHeight="1" x14ac:dyDescent="0.55000000000000004"/>
    <row r="39" spans="1:6" s="66" customFormat="1" ht="15" customHeight="1" x14ac:dyDescent="0.55000000000000004"/>
    <row r="40" spans="1:6" ht="15" customHeight="1" x14ac:dyDescent="0.55000000000000004"/>
    <row r="41" spans="1:6" ht="15" customHeight="1" x14ac:dyDescent="0.55000000000000004"/>
    <row r="42" spans="1:6" ht="15" customHeight="1" x14ac:dyDescent="0.55000000000000004"/>
    <row r="43" spans="1:6" ht="15" customHeight="1" x14ac:dyDescent="0.55000000000000004"/>
    <row r="44" spans="1:6" ht="15" customHeight="1" x14ac:dyDescent="0.55000000000000004">
      <c r="A44" s="46"/>
      <c r="B44" s="96"/>
      <c r="C44" s="47"/>
      <c r="D44" s="47"/>
      <c r="E44" s="47"/>
      <c r="F44" s="47"/>
    </row>
    <row r="45" spans="1:6" ht="15" customHeight="1" x14ac:dyDescent="0.55000000000000004">
      <c r="A45" s="67"/>
      <c r="B45" s="68"/>
      <c r="C45" s="67"/>
      <c r="D45" s="67"/>
      <c r="E45" s="67"/>
      <c r="F45" s="67"/>
    </row>
    <row r="46" spans="1:6" ht="15" customHeight="1" x14ac:dyDescent="0.55000000000000004">
      <c r="F46" s="67"/>
    </row>
    <row r="47" spans="1:6" ht="15" customHeight="1" x14ac:dyDescent="0.55000000000000004">
      <c r="F47" s="67"/>
    </row>
    <row r="48" spans="1:6" ht="15" customHeight="1" x14ac:dyDescent="0.55000000000000004">
      <c r="F48" s="67"/>
    </row>
    <row r="49" spans="6:6" ht="15" customHeight="1" x14ac:dyDescent="0.55000000000000004">
      <c r="F49" s="67"/>
    </row>
    <row r="50" spans="6:6" ht="15" customHeight="1" x14ac:dyDescent="0.55000000000000004">
      <c r="F50" s="67"/>
    </row>
    <row r="51" spans="6:6" ht="15" customHeight="1" x14ac:dyDescent="0.55000000000000004">
      <c r="F51" s="67"/>
    </row>
    <row r="52" spans="6:6" ht="15" customHeight="1" x14ac:dyDescent="0.55000000000000004">
      <c r="F52" s="67"/>
    </row>
    <row r="53" spans="6:6" ht="15" customHeight="1" x14ac:dyDescent="0.55000000000000004">
      <c r="F53" s="67"/>
    </row>
    <row r="54" spans="6:6" ht="15" customHeight="1" x14ac:dyDescent="0.55000000000000004"/>
    <row r="55" spans="6:6" ht="15" customHeight="1" x14ac:dyDescent="0.55000000000000004"/>
    <row r="56" spans="6:6" ht="15" customHeight="1" x14ac:dyDescent="0.55000000000000004"/>
    <row r="57" spans="6:6" ht="15" customHeight="1" x14ac:dyDescent="0.55000000000000004"/>
  </sheetData>
  <mergeCells count="39">
    <mergeCell ref="A1:C1"/>
    <mergeCell ref="A2:F2"/>
    <mergeCell ref="A3:E3"/>
    <mergeCell ref="C17:D17"/>
    <mergeCell ref="A20:B20"/>
    <mergeCell ref="C20:D20"/>
    <mergeCell ref="C21:D21"/>
    <mergeCell ref="E20:F20"/>
    <mergeCell ref="E21:F21"/>
    <mergeCell ref="A22:A26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A27:A28"/>
    <mergeCell ref="C27:D27"/>
    <mergeCell ref="E27:F27"/>
    <mergeCell ref="C28:D28"/>
    <mergeCell ref="E28:F28"/>
    <mergeCell ref="E33:F33"/>
    <mergeCell ref="A34:B34"/>
    <mergeCell ref="C34:D34"/>
    <mergeCell ref="E34:F34"/>
    <mergeCell ref="A29:A33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</mergeCells>
  <phoneticPr fontId="1"/>
  <conditionalFormatting sqref="C9">
    <cfRule type="cellIs" dxfId="36" priority="7" operator="equal">
      <formula>"申請不可  "</formula>
    </cfRule>
  </conditionalFormatting>
  <conditionalFormatting sqref="D9">
    <cfRule type="cellIs" dxfId="35" priority="6" operator="equal">
      <formula>"申請不可  "</formula>
    </cfRule>
  </conditionalFormatting>
  <conditionalFormatting sqref="E9">
    <cfRule type="cellIs" dxfId="34" priority="5" operator="equal">
      <formula>"申請不可  "</formula>
    </cfRule>
  </conditionalFormatting>
  <conditionalFormatting sqref="B9">
    <cfRule type="cellIs" dxfId="33" priority="4" operator="equal">
      <formula>"申請不可  "</formula>
    </cfRule>
  </conditionalFormatting>
  <conditionalFormatting sqref="F9">
    <cfRule type="cellIs" dxfId="32" priority="3" operator="equal">
      <formula>"申請不可  "</formula>
    </cfRule>
  </conditionalFormatting>
  <conditionalFormatting sqref="B16">
    <cfRule type="cellIs" dxfId="31" priority="2" operator="equal">
      <formula>"申請不可  "</formula>
    </cfRule>
  </conditionalFormatting>
  <conditionalFormatting sqref="C32:D32">
    <cfRule type="cellIs" dxfId="30" priority="1" operator="greaterThan">
      <formula>450001</formula>
    </cfRule>
  </conditionalFormatting>
  <dataValidations xWindow="245" yWindow="533" count="10">
    <dataValidation allowBlank="1" showInputMessage="1" showErrorMessage="1" prompt="入力不要_x000a_(自動計算されます)" sqref="F9"/>
    <dataValidation allowBlank="1" showInputMessage="1" showErrorMessage="1" prompt="入力不要_x000a_(自動計算されます)" sqref="B16 C9 D9 E9"/>
    <dataValidation allowBlank="1" showInputMessage="1" showErrorMessage="1" prompt="入力不要(自動計算されます)_x000a__x000a_＊出展料＋オンライン出展料が０円の場合、助成対象とならないため、費用計算されません" sqref="B9"/>
    <dataValidation allowBlank="1" showInputMessage="1" showErrorMessage="1" prompt="出展料が0円の場合、資材費は計上できません" sqref="B7:F7"/>
    <dataValidation allowBlank="1" showInputMessage="1" showErrorMessage="1" prompt="出展料が0円の場合、輸送費は計上できません" sqref="B8:F8"/>
    <dataValidation allowBlank="1" showInputMessage="1" showErrorMessage="1" prompt="出展料が0円かつEC初期登録料の申請がない場合、自社サイト制作費は計上できません" sqref="B15"/>
    <dataValidation allowBlank="1" showInputMessage="1" showErrorMessage="1" prompt="申請には、リアル展示会での印刷物の使用実績が必要です" sqref="B12"/>
    <dataValidation allowBlank="1" showInputMessage="1" showErrorMessage="1" prompt="申請には、リアル展示会での動画の使用実績が必要です" sqref="B13"/>
    <dataValidation allowBlank="1" showInputMessage="1" showErrorMessage="1" prompt="対象は、助成対象の展示会出展をPRする場合又は出展する展示会のパンフレットです" sqref="B14"/>
    <dataValidation allowBlank="1" showInputMessage="1" showErrorMessage="1" prompt="入力不要_x000a_(自動計算されます)" sqref="E13"/>
  </dataValidations>
  <pageMargins left="0.70866141732283461" right="0.70866141732283461" top="0.55118110236220474" bottom="0.55118110236220474" header="0.31496062992125984" footer="0.31496062992125984"/>
  <pageSetup paperSize="9" orientation="portrait" r:id="rId1"/>
  <ignoredErrors>
    <ignoredError sqref="E23 E29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view="pageBreakPreview" zoomScale="90" zoomScaleNormal="70" zoomScaleSheetLayoutView="90" workbookViewId="0">
      <selection sqref="A1:J1"/>
    </sheetView>
  </sheetViews>
  <sheetFormatPr defaultColWidth="9" defaultRowHeight="17.5" x14ac:dyDescent="0.55000000000000004"/>
  <cols>
    <col min="1" max="1" width="3.5" style="110" customWidth="1"/>
    <col min="2" max="2" width="3.08203125" style="113" customWidth="1"/>
    <col min="3" max="3" width="14.08203125" style="129" customWidth="1"/>
    <col min="4" max="4" width="9.58203125" style="129" customWidth="1"/>
    <col min="5" max="5" width="3" style="129" customWidth="1"/>
    <col min="6" max="7" width="10.83203125" style="109" customWidth="1"/>
    <col min="8" max="8" width="10.33203125" style="109" customWidth="1"/>
    <col min="9" max="9" width="3.83203125" style="109" customWidth="1"/>
    <col min="10" max="10" width="10.83203125" style="109" customWidth="1"/>
    <col min="11" max="11" width="5.25" style="1" customWidth="1"/>
    <col min="12" max="12" width="4.75" style="1" customWidth="1"/>
    <col min="13" max="26" width="9" style="1"/>
    <col min="27" max="28" width="0" style="1" hidden="1" customWidth="1"/>
    <col min="29" max="29" width="13.75" style="1" hidden="1" customWidth="1"/>
    <col min="30" max="30" width="12.58203125" style="1" hidden="1" customWidth="1"/>
    <col min="31" max="33" width="0" style="1" hidden="1" customWidth="1"/>
    <col min="34" max="16384" width="9" style="1"/>
  </cols>
  <sheetData>
    <row r="1" spans="1:32" ht="15.75" customHeight="1" x14ac:dyDescent="0.55000000000000004">
      <c r="A1" s="377" t="s">
        <v>94</v>
      </c>
      <c r="B1" s="377"/>
      <c r="C1" s="377"/>
      <c r="D1" s="377"/>
      <c r="E1" s="377"/>
      <c r="F1" s="377"/>
      <c r="G1" s="377"/>
      <c r="H1" s="377"/>
      <c r="I1" s="377"/>
      <c r="J1" s="377"/>
    </row>
    <row r="2" spans="1:32" ht="23.15" customHeight="1" x14ac:dyDescent="0.55000000000000004">
      <c r="A2" s="378" t="s">
        <v>22</v>
      </c>
      <c r="B2" s="379"/>
      <c r="C2" s="380"/>
      <c r="D2" s="381"/>
      <c r="E2" s="381"/>
      <c r="F2" s="382"/>
      <c r="G2" s="111" t="s">
        <v>97</v>
      </c>
      <c r="H2" s="190"/>
      <c r="I2" s="112" t="s">
        <v>23</v>
      </c>
      <c r="J2" s="191"/>
    </row>
    <row r="3" spans="1:32" ht="24.65" customHeight="1" x14ac:dyDescent="0.55000000000000004">
      <c r="A3" s="383" t="s">
        <v>47</v>
      </c>
      <c r="B3" s="384"/>
      <c r="C3" s="385"/>
      <c r="D3" s="385"/>
      <c r="E3" s="385"/>
      <c r="F3" s="386"/>
      <c r="G3" s="111" t="s">
        <v>123</v>
      </c>
      <c r="H3" s="190"/>
      <c r="I3" s="112" t="s">
        <v>23</v>
      </c>
      <c r="J3" s="191"/>
    </row>
    <row r="4" spans="1:32" ht="9" customHeight="1" x14ac:dyDescent="0.55000000000000004">
      <c r="B4" s="110"/>
      <c r="C4" s="110"/>
      <c r="D4" s="113"/>
      <c r="E4" s="113"/>
      <c r="F4" s="114"/>
      <c r="G4" s="114"/>
      <c r="H4" s="114"/>
    </row>
    <row r="5" spans="1:32" s="10" customFormat="1" ht="13.5" customHeight="1" x14ac:dyDescent="0.55000000000000004">
      <c r="A5" s="373" t="s">
        <v>122</v>
      </c>
      <c r="B5" s="374"/>
      <c r="C5" s="115" t="s">
        <v>20</v>
      </c>
      <c r="D5" s="116" t="s">
        <v>6</v>
      </c>
      <c r="E5" s="117" t="s">
        <v>99</v>
      </c>
      <c r="F5" s="118" t="s">
        <v>151</v>
      </c>
      <c r="G5" s="115" t="s">
        <v>4</v>
      </c>
      <c r="H5" s="116" t="s">
        <v>5</v>
      </c>
      <c r="I5" s="375" t="s">
        <v>100</v>
      </c>
      <c r="J5" s="376"/>
      <c r="AA5" s="10" t="s">
        <v>122</v>
      </c>
      <c r="AD5" s="1"/>
      <c r="AE5" s="1"/>
    </row>
    <row r="6" spans="1:32" ht="14.5" customHeight="1" x14ac:dyDescent="0.55000000000000004">
      <c r="A6" s="392" t="s">
        <v>14</v>
      </c>
      <c r="B6" s="394">
        <v>1</v>
      </c>
      <c r="C6" s="397"/>
      <c r="D6" s="400"/>
      <c r="E6" s="403"/>
      <c r="F6" s="405" t="str">
        <f>IF(G6="","",G6+H6)</f>
        <v/>
      </c>
      <c r="G6" s="387"/>
      <c r="H6" s="389"/>
      <c r="I6" s="119" t="s">
        <v>1</v>
      </c>
      <c r="J6" s="136"/>
      <c r="AA6" s="10" t="s">
        <v>14</v>
      </c>
      <c r="AB6" s="6" t="s">
        <v>89</v>
      </c>
      <c r="AC6" s="6" t="s">
        <v>90</v>
      </c>
      <c r="AD6" s="6" t="s">
        <v>91</v>
      </c>
    </row>
    <row r="7" spans="1:32" ht="14.5" customHeight="1" x14ac:dyDescent="0.55000000000000004">
      <c r="A7" s="392"/>
      <c r="B7" s="394"/>
      <c r="C7" s="397"/>
      <c r="D7" s="400"/>
      <c r="E7" s="403"/>
      <c r="F7" s="405"/>
      <c r="G7" s="387"/>
      <c r="H7" s="389"/>
      <c r="I7" s="119" t="s">
        <v>2</v>
      </c>
      <c r="J7" s="136"/>
      <c r="AA7" s="10" t="s">
        <v>92</v>
      </c>
      <c r="AB7" s="6" t="s">
        <v>124</v>
      </c>
    </row>
    <row r="8" spans="1:32" ht="14.5" customHeight="1" x14ac:dyDescent="0.55000000000000004">
      <c r="A8" s="393"/>
      <c r="B8" s="395"/>
      <c r="C8" s="398"/>
      <c r="D8" s="401"/>
      <c r="E8" s="404"/>
      <c r="F8" s="406"/>
      <c r="G8" s="388"/>
      <c r="H8" s="390"/>
      <c r="I8" s="120" t="s">
        <v>3</v>
      </c>
      <c r="J8" s="137"/>
      <c r="AA8" s="10" t="s">
        <v>15</v>
      </c>
      <c r="AB8" s="6" t="s">
        <v>150</v>
      </c>
      <c r="AC8" s="6" t="s">
        <v>7</v>
      </c>
      <c r="AD8" s="6" t="s">
        <v>8</v>
      </c>
      <c r="AE8" s="6" t="s">
        <v>9</v>
      </c>
      <c r="AF8" s="6" t="s">
        <v>141</v>
      </c>
    </row>
    <row r="9" spans="1:32" ht="14.5" customHeight="1" x14ac:dyDescent="0.55000000000000004">
      <c r="A9" s="391" t="s">
        <v>92</v>
      </c>
      <c r="B9" s="394">
        <v>1</v>
      </c>
      <c r="C9" s="396"/>
      <c r="D9" s="399"/>
      <c r="E9" s="402"/>
      <c r="F9" s="405" t="str">
        <f>IF(G9="","",G9+H9)</f>
        <v/>
      </c>
      <c r="G9" s="407"/>
      <c r="H9" s="408"/>
      <c r="I9" s="119" t="s">
        <v>1</v>
      </c>
      <c r="J9" s="138"/>
      <c r="AA9" s="10" t="s">
        <v>16</v>
      </c>
      <c r="AB9" s="6" t="s">
        <v>10</v>
      </c>
      <c r="AC9" s="6" t="s">
        <v>24</v>
      </c>
      <c r="AD9" s="6" t="s">
        <v>25</v>
      </c>
    </row>
    <row r="10" spans="1:32" ht="14.5" customHeight="1" x14ac:dyDescent="0.55000000000000004">
      <c r="A10" s="392"/>
      <c r="B10" s="394"/>
      <c r="C10" s="397"/>
      <c r="D10" s="400"/>
      <c r="E10" s="403"/>
      <c r="F10" s="405"/>
      <c r="G10" s="387"/>
      <c r="H10" s="389"/>
      <c r="I10" s="119" t="s">
        <v>2</v>
      </c>
      <c r="J10" s="136"/>
    </row>
    <row r="11" spans="1:32" ht="14.5" customHeight="1" x14ac:dyDescent="0.55000000000000004">
      <c r="A11" s="393"/>
      <c r="B11" s="395"/>
      <c r="C11" s="398"/>
      <c r="D11" s="401"/>
      <c r="E11" s="404"/>
      <c r="F11" s="406"/>
      <c r="G11" s="388"/>
      <c r="H11" s="390"/>
      <c r="I11" s="120" t="s">
        <v>3</v>
      </c>
      <c r="J11" s="137"/>
    </row>
    <row r="12" spans="1:32" ht="14.5" customHeight="1" x14ac:dyDescent="0.55000000000000004">
      <c r="A12" s="409"/>
      <c r="B12" s="412"/>
      <c r="C12" s="396"/>
      <c r="D12" s="399"/>
      <c r="E12" s="402"/>
      <c r="F12" s="415" t="str">
        <f>IF(G12="","",G12+H12)</f>
        <v/>
      </c>
      <c r="G12" s="407"/>
      <c r="H12" s="408"/>
      <c r="I12" s="121" t="s">
        <v>0</v>
      </c>
      <c r="J12" s="138"/>
    </row>
    <row r="13" spans="1:32" ht="14.5" customHeight="1" x14ac:dyDescent="0.55000000000000004">
      <c r="A13" s="410"/>
      <c r="B13" s="413"/>
      <c r="C13" s="397"/>
      <c r="D13" s="400"/>
      <c r="E13" s="403"/>
      <c r="F13" s="405"/>
      <c r="G13" s="387"/>
      <c r="H13" s="389"/>
      <c r="I13" s="119" t="s">
        <v>1</v>
      </c>
      <c r="J13" s="136"/>
    </row>
    <row r="14" spans="1:32" ht="14.5" customHeight="1" x14ac:dyDescent="0.55000000000000004">
      <c r="A14" s="410"/>
      <c r="B14" s="413"/>
      <c r="C14" s="397"/>
      <c r="D14" s="400"/>
      <c r="E14" s="403"/>
      <c r="F14" s="405"/>
      <c r="G14" s="387"/>
      <c r="H14" s="389"/>
      <c r="I14" s="119" t="s">
        <v>21</v>
      </c>
      <c r="J14" s="136"/>
    </row>
    <row r="15" spans="1:32" ht="14.5" customHeight="1" x14ac:dyDescent="0.55000000000000004">
      <c r="A15" s="410"/>
      <c r="B15" s="413"/>
      <c r="C15" s="397"/>
      <c r="D15" s="400"/>
      <c r="E15" s="403"/>
      <c r="F15" s="405"/>
      <c r="G15" s="387"/>
      <c r="H15" s="389"/>
      <c r="I15" s="119" t="s">
        <v>2</v>
      </c>
      <c r="J15" s="136"/>
    </row>
    <row r="16" spans="1:32" ht="14.5" customHeight="1" x14ac:dyDescent="0.55000000000000004">
      <c r="A16" s="411"/>
      <c r="B16" s="414"/>
      <c r="C16" s="398"/>
      <c r="D16" s="401"/>
      <c r="E16" s="404"/>
      <c r="F16" s="406"/>
      <c r="G16" s="388"/>
      <c r="H16" s="390"/>
      <c r="I16" s="120" t="s">
        <v>3</v>
      </c>
      <c r="J16" s="137"/>
    </row>
    <row r="17" spans="1:15" ht="14.5" customHeight="1" x14ac:dyDescent="0.55000000000000004">
      <c r="A17" s="409"/>
      <c r="B17" s="412"/>
      <c r="C17" s="396"/>
      <c r="D17" s="399"/>
      <c r="E17" s="402"/>
      <c r="F17" s="415" t="str">
        <f>IF(G17="","",G17+H17)</f>
        <v/>
      </c>
      <c r="G17" s="407"/>
      <c r="H17" s="408"/>
      <c r="I17" s="121" t="s">
        <v>0</v>
      </c>
      <c r="J17" s="138"/>
    </row>
    <row r="18" spans="1:15" ht="14.5" customHeight="1" x14ac:dyDescent="0.55000000000000004">
      <c r="A18" s="410"/>
      <c r="B18" s="413"/>
      <c r="C18" s="397"/>
      <c r="D18" s="400"/>
      <c r="E18" s="403"/>
      <c r="F18" s="405"/>
      <c r="G18" s="387"/>
      <c r="H18" s="389"/>
      <c r="I18" s="119" t="s">
        <v>1</v>
      </c>
      <c r="J18" s="136"/>
      <c r="M18" s="10"/>
      <c r="N18" s="10"/>
      <c r="O18" s="10"/>
    </row>
    <row r="19" spans="1:15" ht="14.5" customHeight="1" x14ac:dyDescent="0.55000000000000004">
      <c r="A19" s="410"/>
      <c r="B19" s="413"/>
      <c r="C19" s="397"/>
      <c r="D19" s="400"/>
      <c r="E19" s="403"/>
      <c r="F19" s="405"/>
      <c r="G19" s="387"/>
      <c r="H19" s="389"/>
      <c r="I19" s="119" t="s">
        <v>21</v>
      </c>
      <c r="J19" s="136"/>
      <c r="M19" s="10"/>
      <c r="N19" s="10"/>
      <c r="O19" s="10"/>
    </row>
    <row r="20" spans="1:15" ht="14.5" customHeight="1" x14ac:dyDescent="0.55000000000000004">
      <c r="A20" s="410"/>
      <c r="B20" s="413"/>
      <c r="C20" s="397"/>
      <c r="D20" s="400"/>
      <c r="E20" s="403"/>
      <c r="F20" s="405"/>
      <c r="G20" s="387"/>
      <c r="H20" s="389"/>
      <c r="I20" s="119" t="s">
        <v>2</v>
      </c>
      <c r="J20" s="136"/>
    </row>
    <row r="21" spans="1:15" ht="14.5" customHeight="1" x14ac:dyDescent="0.55000000000000004">
      <c r="A21" s="411"/>
      <c r="B21" s="414"/>
      <c r="C21" s="398"/>
      <c r="D21" s="401"/>
      <c r="E21" s="404"/>
      <c r="F21" s="406"/>
      <c r="G21" s="388"/>
      <c r="H21" s="390"/>
      <c r="I21" s="120" t="s">
        <v>3</v>
      </c>
      <c r="J21" s="137"/>
    </row>
    <row r="22" spans="1:15" ht="14.5" customHeight="1" x14ac:dyDescent="0.55000000000000004">
      <c r="A22" s="409"/>
      <c r="B22" s="412"/>
      <c r="C22" s="396"/>
      <c r="D22" s="399"/>
      <c r="E22" s="402"/>
      <c r="F22" s="415" t="str">
        <f>IF(G22="","",G22+H22)</f>
        <v/>
      </c>
      <c r="G22" s="407"/>
      <c r="H22" s="408"/>
      <c r="I22" s="121" t="s">
        <v>0</v>
      </c>
      <c r="J22" s="138"/>
    </row>
    <row r="23" spans="1:15" ht="14.5" customHeight="1" x14ac:dyDescent="0.55000000000000004">
      <c r="A23" s="410"/>
      <c r="B23" s="413"/>
      <c r="C23" s="397"/>
      <c r="D23" s="400"/>
      <c r="E23" s="403"/>
      <c r="F23" s="405"/>
      <c r="G23" s="387"/>
      <c r="H23" s="389"/>
      <c r="I23" s="119" t="s">
        <v>1</v>
      </c>
      <c r="J23" s="136"/>
    </row>
    <row r="24" spans="1:15" ht="14.5" customHeight="1" x14ac:dyDescent="0.55000000000000004">
      <c r="A24" s="410"/>
      <c r="B24" s="413"/>
      <c r="C24" s="397"/>
      <c r="D24" s="400"/>
      <c r="E24" s="403"/>
      <c r="F24" s="405"/>
      <c r="G24" s="387"/>
      <c r="H24" s="389"/>
      <c r="I24" s="119" t="s">
        <v>21</v>
      </c>
      <c r="J24" s="136"/>
    </row>
    <row r="25" spans="1:15" ht="14.5" customHeight="1" x14ac:dyDescent="0.55000000000000004">
      <c r="A25" s="410"/>
      <c r="B25" s="413"/>
      <c r="C25" s="397"/>
      <c r="D25" s="400"/>
      <c r="E25" s="403"/>
      <c r="F25" s="405"/>
      <c r="G25" s="387"/>
      <c r="H25" s="389"/>
      <c r="I25" s="119" t="s">
        <v>2</v>
      </c>
      <c r="J25" s="136"/>
    </row>
    <row r="26" spans="1:15" ht="14.5" customHeight="1" x14ac:dyDescent="0.55000000000000004">
      <c r="A26" s="411"/>
      <c r="B26" s="414"/>
      <c r="C26" s="398"/>
      <c r="D26" s="401"/>
      <c r="E26" s="404"/>
      <c r="F26" s="406"/>
      <c r="G26" s="388"/>
      <c r="H26" s="390"/>
      <c r="I26" s="120" t="s">
        <v>3</v>
      </c>
      <c r="J26" s="137"/>
    </row>
    <row r="27" spans="1:15" ht="14.5" customHeight="1" x14ac:dyDescent="0.55000000000000004">
      <c r="A27" s="409"/>
      <c r="B27" s="412"/>
      <c r="C27" s="396"/>
      <c r="D27" s="399"/>
      <c r="E27" s="402"/>
      <c r="F27" s="415" t="str">
        <f>IF(G27="","",G27+H27)</f>
        <v/>
      </c>
      <c r="G27" s="407"/>
      <c r="H27" s="408"/>
      <c r="I27" s="121" t="s">
        <v>0</v>
      </c>
      <c r="J27" s="138"/>
    </row>
    <row r="28" spans="1:15" ht="14.5" customHeight="1" x14ac:dyDescent="0.55000000000000004">
      <c r="A28" s="410"/>
      <c r="B28" s="413"/>
      <c r="C28" s="397"/>
      <c r="D28" s="400"/>
      <c r="E28" s="403"/>
      <c r="F28" s="405"/>
      <c r="G28" s="387"/>
      <c r="H28" s="389"/>
      <c r="I28" s="119" t="s">
        <v>1</v>
      </c>
      <c r="J28" s="136"/>
    </row>
    <row r="29" spans="1:15" ht="14.5" customHeight="1" x14ac:dyDescent="0.55000000000000004">
      <c r="A29" s="410"/>
      <c r="B29" s="413"/>
      <c r="C29" s="397"/>
      <c r="D29" s="400"/>
      <c r="E29" s="403"/>
      <c r="F29" s="405"/>
      <c r="G29" s="387"/>
      <c r="H29" s="389"/>
      <c r="I29" s="119" t="s">
        <v>21</v>
      </c>
      <c r="J29" s="136"/>
    </row>
    <row r="30" spans="1:15" ht="14.5" customHeight="1" x14ac:dyDescent="0.55000000000000004">
      <c r="A30" s="410"/>
      <c r="B30" s="413"/>
      <c r="C30" s="397"/>
      <c r="D30" s="400"/>
      <c r="E30" s="403"/>
      <c r="F30" s="405"/>
      <c r="G30" s="387"/>
      <c r="H30" s="389"/>
      <c r="I30" s="119" t="s">
        <v>2</v>
      </c>
      <c r="J30" s="136"/>
    </row>
    <row r="31" spans="1:15" ht="14.5" customHeight="1" x14ac:dyDescent="0.55000000000000004">
      <c r="A31" s="411"/>
      <c r="B31" s="414"/>
      <c r="C31" s="398"/>
      <c r="D31" s="401"/>
      <c r="E31" s="404"/>
      <c r="F31" s="406"/>
      <c r="G31" s="388"/>
      <c r="H31" s="390"/>
      <c r="I31" s="120" t="s">
        <v>3</v>
      </c>
      <c r="J31" s="137"/>
    </row>
    <row r="32" spans="1:15" ht="14.5" customHeight="1" x14ac:dyDescent="0.55000000000000004">
      <c r="A32" s="409"/>
      <c r="B32" s="412"/>
      <c r="C32" s="396"/>
      <c r="D32" s="399"/>
      <c r="E32" s="402"/>
      <c r="F32" s="415" t="str">
        <f>IF(G32="","",G32+H32)</f>
        <v/>
      </c>
      <c r="G32" s="407"/>
      <c r="H32" s="408"/>
      <c r="I32" s="121" t="s">
        <v>0</v>
      </c>
      <c r="J32" s="138"/>
    </row>
    <row r="33" spans="1:10" ht="14.5" customHeight="1" x14ac:dyDescent="0.55000000000000004">
      <c r="A33" s="410"/>
      <c r="B33" s="413"/>
      <c r="C33" s="397"/>
      <c r="D33" s="400"/>
      <c r="E33" s="403"/>
      <c r="F33" s="405"/>
      <c r="G33" s="387"/>
      <c r="H33" s="389"/>
      <c r="I33" s="119" t="s">
        <v>1</v>
      </c>
      <c r="J33" s="136"/>
    </row>
    <row r="34" spans="1:10" ht="14.5" customHeight="1" x14ac:dyDescent="0.55000000000000004">
      <c r="A34" s="410"/>
      <c r="B34" s="413"/>
      <c r="C34" s="397"/>
      <c r="D34" s="400"/>
      <c r="E34" s="403"/>
      <c r="F34" s="405"/>
      <c r="G34" s="387"/>
      <c r="H34" s="389"/>
      <c r="I34" s="119" t="s">
        <v>21</v>
      </c>
      <c r="J34" s="136"/>
    </row>
    <row r="35" spans="1:10" ht="14.5" customHeight="1" x14ac:dyDescent="0.55000000000000004">
      <c r="A35" s="410"/>
      <c r="B35" s="413"/>
      <c r="C35" s="397"/>
      <c r="D35" s="400"/>
      <c r="E35" s="403"/>
      <c r="F35" s="405"/>
      <c r="G35" s="387"/>
      <c r="H35" s="389"/>
      <c r="I35" s="119" t="s">
        <v>2</v>
      </c>
      <c r="J35" s="136"/>
    </row>
    <row r="36" spans="1:10" ht="14.5" customHeight="1" x14ac:dyDescent="0.55000000000000004">
      <c r="A36" s="411"/>
      <c r="B36" s="414"/>
      <c r="C36" s="398"/>
      <c r="D36" s="401"/>
      <c r="E36" s="404"/>
      <c r="F36" s="406"/>
      <c r="G36" s="388"/>
      <c r="H36" s="390"/>
      <c r="I36" s="120" t="s">
        <v>3</v>
      </c>
      <c r="J36" s="137"/>
    </row>
    <row r="37" spans="1:10" ht="14.5" customHeight="1" x14ac:dyDescent="0.55000000000000004">
      <c r="A37" s="409"/>
      <c r="B37" s="412"/>
      <c r="C37" s="396"/>
      <c r="D37" s="399"/>
      <c r="E37" s="402"/>
      <c r="F37" s="415" t="str">
        <f>IF(G37="","",G37+H37)</f>
        <v/>
      </c>
      <c r="G37" s="407"/>
      <c r="H37" s="408"/>
      <c r="I37" s="121" t="s">
        <v>0</v>
      </c>
      <c r="J37" s="138"/>
    </row>
    <row r="38" spans="1:10" ht="14.5" customHeight="1" x14ac:dyDescent="0.55000000000000004">
      <c r="A38" s="410"/>
      <c r="B38" s="413"/>
      <c r="C38" s="397"/>
      <c r="D38" s="400"/>
      <c r="E38" s="403"/>
      <c r="F38" s="405"/>
      <c r="G38" s="387"/>
      <c r="H38" s="389"/>
      <c r="I38" s="119" t="s">
        <v>1</v>
      </c>
      <c r="J38" s="136"/>
    </row>
    <row r="39" spans="1:10" ht="14.5" customHeight="1" x14ac:dyDescent="0.55000000000000004">
      <c r="A39" s="410"/>
      <c r="B39" s="413"/>
      <c r="C39" s="397"/>
      <c r="D39" s="400"/>
      <c r="E39" s="403"/>
      <c r="F39" s="405"/>
      <c r="G39" s="387"/>
      <c r="H39" s="389"/>
      <c r="I39" s="119" t="s">
        <v>21</v>
      </c>
      <c r="J39" s="136"/>
    </row>
    <row r="40" spans="1:10" ht="14.5" customHeight="1" x14ac:dyDescent="0.55000000000000004">
      <c r="A40" s="410"/>
      <c r="B40" s="413"/>
      <c r="C40" s="397"/>
      <c r="D40" s="400"/>
      <c r="E40" s="403"/>
      <c r="F40" s="405"/>
      <c r="G40" s="387"/>
      <c r="H40" s="389"/>
      <c r="I40" s="119" t="s">
        <v>2</v>
      </c>
      <c r="J40" s="136"/>
    </row>
    <row r="41" spans="1:10" ht="14.5" customHeight="1" thickBot="1" x14ac:dyDescent="0.6">
      <c r="A41" s="411"/>
      <c r="B41" s="414"/>
      <c r="C41" s="398"/>
      <c r="D41" s="401"/>
      <c r="E41" s="404"/>
      <c r="F41" s="406"/>
      <c r="G41" s="416"/>
      <c r="H41" s="390"/>
      <c r="I41" s="120" t="s">
        <v>3</v>
      </c>
      <c r="J41" s="137"/>
    </row>
    <row r="42" spans="1:10" ht="14.25" customHeight="1" thickBot="1" x14ac:dyDescent="0.6">
      <c r="B42" s="122"/>
      <c r="C42" s="122"/>
      <c r="D42" s="123"/>
      <c r="E42" s="123"/>
      <c r="F42" s="192" t="str">
        <f>IF(F6="","",SUM(F6:F41))</f>
        <v/>
      </c>
      <c r="G42" s="192" t="str">
        <f>IF(G6="","",SUM(G6:G41))</f>
        <v/>
      </c>
      <c r="H42" s="193"/>
      <c r="I42" s="125"/>
    </row>
    <row r="43" spans="1:10" ht="15.75" customHeight="1" x14ac:dyDescent="0.55000000000000004">
      <c r="B43" s="122"/>
      <c r="C43" s="122"/>
      <c r="D43" s="123"/>
      <c r="E43" s="123"/>
      <c r="F43" s="124"/>
      <c r="G43" s="124"/>
      <c r="H43" s="124"/>
      <c r="I43" s="126" t="s">
        <v>14</v>
      </c>
      <c r="J43" s="146">
        <f>SUMIF($A$6:$A$41,I43,$G$6:$G$41)</f>
        <v>0</v>
      </c>
    </row>
    <row r="44" spans="1:10" ht="15.75" customHeight="1" x14ac:dyDescent="0.55000000000000004">
      <c r="B44" s="122"/>
      <c r="C44" s="122"/>
      <c r="D44" s="123"/>
      <c r="E44" s="123"/>
      <c r="F44" s="124"/>
      <c r="G44" s="124"/>
      <c r="H44" s="124"/>
      <c r="I44" s="127" t="s">
        <v>92</v>
      </c>
      <c r="J44" s="147">
        <f>SUMIF($A$6:$A$41,I44,$G$6:$G$41)</f>
        <v>0</v>
      </c>
    </row>
    <row r="45" spans="1:10" ht="14.25" customHeight="1" x14ac:dyDescent="0.55000000000000004">
      <c r="B45" s="122"/>
      <c r="C45" s="122"/>
      <c r="D45" s="123"/>
      <c r="E45" s="123"/>
      <c r="F45" s="124"/>
      <c r="G45" s="124"/>
      <c r="H45" s="124"/>
      <c r="I45" s="128" t="s">
        <v>15</v>
      </c>
      <c r="J45" s="148">
        <f>SUMIF($A$6:$A$41,I45,$G$6:$G$41)</f>
        <v>0</v>
      </c>
    </row>
    <row r="46" spans="1:10" ht="14.25" customHeight="1" thickBot="1" x14ac:dyDescent="0.6">
      <c r="I46" s="130" t="s">
        <v>26</v>
      </c>
      <c r="J46" s="149">
        <f>SUMIF($A$6:$A$41,I46,$G$6:$G$41)</f>
        <v>0</v>
      </c>
    </row>
    <row r="47" spans="1:10" ht="18.5" thickBot="1" x14ac:dyDescent="0.6">
      <c r="F47" s="129"/>
      <c r="I47" s="131" t="s">
        <v>27</v>
      </c>
      <c r="J47" s="150">
        <f>IF(AND(J43="",J44="",J45="",J46=""),"",SUM(J43:J46))</f>
        <v>0</v>
      </c>
    </row>
    <row r="48" spans="1:10" x14ac:dyDescent="0.55000000000000004">
      <c r="F48" s="129"/>
    </row>
    <row r="49" spans="6:6" x14ac:dyDescent="0.55000000000000004">
      <c r="F49" s="129"/>
    </row>
    <row r="50" spans="6:6" x14ac:dyDescent="0.55000000000000004">
      <c r="F50" s="129"/>
    </row>
    <row r="51" spans="6:6" x14ac:dyDescent="0.55000000000000004">
      <c r="F51" s="129"/>
    </row>
    <row r="52" spans="6:6" x14ac:dyDescent="0.55000000000000004">
      <c r="F52" s="129"/>
    </row>
    <row r="53" spans="6:6" x14ac:dyDescent="0.55000000000000004">
      <c r="F53" s="129"/>
    </row>
  </sheetData>
  <mergeCells count="71">
    <mergeCell ref="G32:G36"/>
    <mergeCell ref="H32:H36"/>
    <mergeCell ref="A37:A41"/>
    <mergeCell ref="B37:B41"/>
    <mergeCell ref="C37:C41"/>
    <mergeCell ref="D37:D41"/>
    <mergeCell ref="E37:E41"/>
    <mergeCell ref="F37:F41"/>
    <mergeCell ref="G37:G41"/>
    <mergeCell ref="H37:H41"/>
    <mergeCell ref="A32:A36"/>
    <mergeCell ref="B32:B36"/>
    <mergeCell ref="C32:C36"/>
    <mergeCell ref="D32:D36"/>
    <mergeCell ref="E32:E36"/>
    <mergeCell ref="F32:F36"/>
    <mergeCell ref="G22:G26"/>
    <mergeCell ref="H22:H26"/>
    <mergeCell ref="A27:A31"/>
    <mergeCell ref="B27:B31"/>
    <mergeCell ref="C27:C31"/>
    <mergeCell ref="D27:D31"/>
    <mergeCell ref="E27:E31"/>
    <mergeCell ref="F27:F31"/>
    <mergeCell ref="G27:G31"/>
    <mergeCell ref="H27:H31"/>
    <mergeCell ref="A22:A26"/>
    <mergeCell ref="B22:B26"/>
    <mergeCell ref="C22:C26"/>
    <mergeCell ref="D22:D26"/>
    <mergeCell ref="E22:E26"/>
    <mergeCell ref="F22:F26"/>
    <mergeCell ref="G12:G16"/>
    <mergeCell ref="H12:H16"/>
    <mergeCell ref="A17:A21"/>
    <mergeCell ref="B17:B21"/>
    <mergeCell ref="C17:C21"/>
    <mergeCell ref="D17:D21"/>
    <mergeCell ref="E17:E21"/>
    <mergeCell ref="F17:F21"/>
    <mergeCell ref="G17:G21"/>
    <mergeCell ref="H17:H21"/>
    <mergeCell ref="A12:A16"/>
    <mergeCell ref="B12:B16"/>
    <mergeCell ref="C12:C16"/>
    <mergeCell ref="D12:D16"/>
    <mergeCell ref="E12:E16"/>
    <mergeCell ref="F12:F16"/>
    <mergeCell ref="G6:G8"/>
    <mergeCell ref="H6:H8"/>
    <mergeCell ref="A9:A11"/>
    <mergeCell ref="B9:B11"/>
    <mergeCell ref="C9:C11"/>
    <mergeCell ref="D9:D11"/>
    <mergeCell ref="E9:E11"/>
    <mergeCell ref="F9:F11"/>
    <mergeCell ref="G9:G11"/>
    <mergeCell ref="H9:H11"/>
    <mergeCell ref="A6:A8"/>
    <mergeCell ref="B6:B8"/>
    <mergeCell ref="C6:C8"/>
    <mergeCell ref="D6:D8"/>
    <mergeCell ref="E6:E8"/>
    <mergeCell ref="F6:F8"/>
    <mergeCell ref="A5:B5"/>
    <mergeCell ref="I5:J5"/>
    <mergeCell ref="A1:J1"/>
    <mergeCell ref="A2:B2"/>
    <mergeCell ref="C2:F2"/>
    <mergeCell ref="A3:B3"/>
    <mergeCell ref="C3:F3"/>
  </mergeCells>
  <phoneticPr fontId="1"/>
  <conditionalFormatting sqref="E6:E11">
    <cfRule type="cellIs" dxfId="29" priority="14" operator="equal">
      <formula>"現"</formula>
    </cfRule>
  </conditionalFormatting>
  <conditionalFormatting sqref="E9">
    <cfRule type="cellIs" dxfId="28" priority="13" stopIfTrue="1" operator="equal">
      <formula>"振"</formula>
    </cfRule>
  </conditionalFormatting>
  <conditionalFormatting sqref="E12">
    <cfRule type="cellIs" dxfId="27" priority="12" stopIfTrue="1" operator="equal">
      <formula>"振"</formula>
    </cfRule>
  </conditionalFormatting>
  <conditionalFormatting sqref="E12:E16">
    <cfRule type="cellIs" dxfId="26" priority="11" operator="equal">
      <formula>"現"</formula>
    </cfRule>
  </conditionalFormatting>
  <conditionalFormatting sqref="E17">
    <cfRule type="cellIs" dxfId="25" priority="10" stopIfTrue="1" operator="equal">
      <formula>"振"</formula>
    </cfRule>
  </conditionalFormatting>
  <conditionalFormatting sqref="E17:E21">
    <cfRule type="cellIs" dxfId="24" priority="9" operator="equal">
      <formula>"現"</formula>
    </cfRule>
  </conditionalFormatting>
  <conditionalFormatting sqref="E22">
    <cfRule type="cellIs" dxfId="23" priority="8" stopIfTrue="1" operator="equal">
      <formula>"振"</formula>
    </cfRule>
  </conditionalFormatting>
  <conditionalFormatting sqref="E22:E26">
    <cfRule type="cellIs" dxfId="22" priority="7" operator="equal">
      <formula>"現"</formula>
    </cfRule>
  </conditionalFormatting>
  <conditionalFormatting sqref="E27">
    <cfRule type="cellIs" dxfId="21" priority="6" stopIfTrue="1" operator="equal">
      <formula>"振"</formula>
    </cfRule>
  </conditionalFormatting>
  <conditionalFormatting sqref="E27:E31">
    <cfRule type="cellIs" dxfId="20" priority="5" operator="equal">
      <formula>"現"</formula>
    </cfRule>
  </conditionalFormatting>
  <conditionalFormatting sqref="E32">
    <cfRule type="cellIs" dxfId="19" priority="4" stopIfTrue="1" operator="equal">
      <formula>"振"</formula>
    </cfRule>
  </conditionalFormatting>
  <conditionalFormatting sqref="E32:E36">
    <cfRule type="cellIs" dxfId="18" priority="3" operator="equal">
      <formula>"現"</formula>
    </cfRule>
  </conditionalFormatting>
  <conditionalFormatting sqref="E37">
    <cfRule type="cellIs" dxfId="17" priority="2" stopIfTrue="1" operator="equal">
      <formula>"振"</formula>
    </cfRule>
  </conditionalFormatting>
  <conditionalFormatting sqref="E37:E41">
    <cfRule type="cellIs" dxfId="16" priority="1" operator="equal">
      <formula>"現"</formula>
    </cfRule>
  </conditionalFormatting>
  <dataValidations count="26">
    <dataValidation type="list" allowBlank="1" showInputMessage="1" showErrorMessage="1" sqref="D37:D41">
      <formula1>INDIRECT($A$37)</formula1>
    </dataValidation>
    <dataValidation type="list" allowBlank="1" showInputMessage="1" showErrorMessage="1" sqref="D32:D36">
      <formula1>INDIRECT($A$32)</formula1>
    </dataValidation>
    <dataValidation type="list" allowBlank="1" showInputMessage="1" showErrorMessage="1" sqref="D27:D31">
      <formula1>INDIRECT($A$27)</formula1>
    </dataValidation>
    <dataValidation type="list" allowBlank="1" showInputMessage="1" showErrorMessage="1" sqref="D22:D26">
      <formula1>INDIRECT($A$22)</formula1>
    </dataValidation>
    <dataValidation type="list" allowBlank="1" showInputMessage="1" showErrorMessage="1" sqref="D17:D21">
      <formula1>INDIRECT($A$17)</formula1>
    </dataValidation>
    <dataValidation type="list" allowBlank="1" showInputMessage="1" showErrorMessage="1" prompt="経費区分を選択してください" sqref="A12:A41">
      <formula1>費用名</formula1>
    </dataValidation>
    <dataValidation type="list" allowBlank="1" showInputMessage="1" showErrorMessage="1" sqref="D12:D16">
      <formula1>INDIRECT($A$12)</formula1>
    </dataValidation>
    <dataValidation type="list" allowBlank="1" showInputMessage="1" showErrorMessage="1" sqref="C2">
      <formula1>"国内１,国内２,国内３,国内４,海外"</formula1>
    </dataValidation>
    <dataValidation allowBlank="1" showInputMessage="1" showErrorMessage="1" prompt="入力不要_x000a_(自動計算されます)" sqref="F6:F41"/>
    <dataValidation type="list" allowBlank="1" showInputMessage="1" showErrorMessage="1" prompt="同じ費目を複数申請する場合、連番にしてください" sqref="B12:B41">
      <formula1>"1,2,3,4,5"</formula1>
    </dataValidation>
    <dataValidation type="list" allowBlank="1" showInputMessage="1" showErrorMessage="1" prompt="支払手段を選んでください" sqref="E6:E41">
      <formula1>"振,現"</formula1>
    </dataValidation>
    <dataValidation type="list" allowBlank="1" showInputMessage="1" showErrorMessage="1" prompt="該当する内容をプルダウンで選択" sqref="D9:D11">
      <formula1>INDIRECT($A$9)</formula1>
    </dataValidation>
    <dataValidation type="list" allowBlank="1" showInputMessage="1" showErrorMessage="1" prompt="該当する内容をプルダウンで選択" sqref="D6:D8">
      <formula1>INDIRECT(A6)</formula1>
    </dataValidation>
    <dataValidation allowBlank="1" showInputMessage="1" showErrorMessage="1" prompt="西暦年/月/日　を半角で入力_x000a_例）_x000a_2023年4月1日→2023/4/1_x000a__x000a_※開催期間が1か月以内のオンライン展示会が助成対象です" sqref="J3"/>
    <dataValidation allowBlank="1" showInputMessage="1" showErrorMessage="1" prompt="西暦年/月/日　を半角で入力_x000a_例）_x000a_2023年4月1日_x000a_→2023/4/1" sqref="H3"/>
    <dataValidation allowBlank="1" showInputMessage="1" showErrorMessage="1" prompt="契約書の日付を記入_x000a__x000a_西暦年/月/日_x000a_例）2023年4月1日_x000a_→2023/4/1" sqref="J38"/>
    <dataValidation allowBlank="1" showInputMessage="1" showErrorMessage="1" prompt="請求書の日付を記入_x000a__x000a_西暦年/月/日_x000a_例）2023年4月1日_x000a_→2023/4/1" sqref="J40"/>
    <dataValidation allowBlank="1" showInputMessage="1" showErrorMessage="1" prompt="振込日を記入_x000a__x000a_西暦年/月/日_x000a_例）2023年4月1日_x000a_→2023/4/1" sqref="J41"/>
    <dataValidation allowBlank="1" showInputMessage="1" showErrorMessage="1" prompt="見積書の日付を記入_x000a__x000a_西暦年/月/日_x000a_例）2023年4月1日_x000a_→2023/4/1" sqref="J37"/>
    <dataValidation allowBlank="1" showInputMessage="1" showErrorMessage="1" prompt="納品日を記入_x000a__x000a_西暦年/月/日_x000a_例）2023年4月1日_x000a_→2023/4/1" sqref="J39"/>
    <dataValidation allowBlank="1" showInputMessage="1" showErrorMessage="1" prompt="契約書の日付を記入_x000a__x000a_西暦年/月/日_x000a_例）2023年4月1日_x000a_→2023/4/1" sqref="J6 J13 J18 J23 J28 J33"/>
    <dataValidation allowBlank="1" showInputMessage="1" showErrorMessage="1" prompt="請求書の日付を記入_x000a__x000a_西暦年/月/日_x000a_例）2023年4月1日_x000a_→2023/4/1" sqref="J7 J10 J15 J20 J25 J30 J35"/>
    <dataValidation allowBlank="1" showInputMessage="1" showErrorMessage="1" prompt="振込日を記入_x000a__x000a_西暦年/月/日_x000a_例）2023年4月1日_x000a_→2023/4/1" sqref="J8 J11 J16 J21 J26 J31 J36"/>
    <dataValidation allowBlank="1" showInputMessage="1" showErrorMessage="1" prompt="見積書の日付を記入_x000a__x000a_西暦年/月/日_x000a_例）2023年4月1日_x000a_→2023/4/1" sqref="J9 J12 J17 J22 J27 J32"/>
    <dataValidation allowBlank="1" showInputMessage="1" showErrorMessage="1" prompt="納品日を記入_x000a__x000a_西暦年/月/日_x000a_例）2023年4月1日_x000a_→2023/4/1" sqref="J14 J19 J24 J29 J34"/>
    <dataValidation allowBlank="1" showInputMessage="1" showErrorMessage="1" prompt="西暦年/月/日　を半角で入力_x000a_例）_x000a_2023年4月1日_x000a_→2023/4/1" sqref="H2 J2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="90" zoomScaleNormal="70" zoomScaleSheetLayoutView="90" workbookViewId="0">
      <selection sqref="A1:H1"/>
    </sheetView>
  </sheetViews>
  <sheetFormatPr defaultColWidth="9" defaultRowHeight="17.5" x14ac:dyDescent="0.55000000000000004"/>
  <cols>
    <col min="1" max="1" width="2.33203125" style="2" customWidth="1"/>
    <col min="2" max="2" width="4" style="10" customWidth="1"/>
    <col min="3" max="3" width="14.08203125" style="6" customWidth="1"/>
    <col min="4" max="4" width="9.58203125" style="6" customWidth="1"/>
    <col min="5" max="5" width="2.75" style="6" customWidth="1"/>
    <col min="6" max="6" width="11.08203125" style="1" customWidth="1"/>
    <col min="7" max="7" width="11" style="1" customWidth="1"/>
    <col min="8" max="8" width="10.75" style="1" customWidth="1"/>
    <col min="9" max="9" width="3.83203125" style="1" customWidth="1"/>
    <col min="10" max="10" width="10.83203125" style="1" customWidth="1"/>
    <col min="11" max="11" width="5.25" style="1" customWidth="1"/>
    <col min="12" max="12" width="4.75" style="1" customWidth="1"/>
    <col min="13" max="16384" width="9" style="1"/>
  </cols>
  <sheetData>
    <row r="1" spans="1:10" ht="22.5" customHeight="1" x14ac:dyDescent="0.55000000000000004">
      <c r="A1" s="208" t="s">
        <v>95</v>
      </c>
      <c r="B1" s="208"/>
      <c r="C1" s="208"/>
      <c r="D1" s="208"/>
      <c r="E1" s="208"/>
      <c r="F1" s="208"/>
      <c r="G1" s="208"/>
      <c r="H1" s="208"/>
    </row>
    <row r="2" spans="1:10" ht="27.65" customHeight="1" x14ac:dyDescent="0.55000000000000004">
      <c r="A2" s="440" t="s">
        <v>126</v>
      </c>
      <c r="B2" s="441"/>
      <c r="C2" s="442" t="s">
        <v>131</v>
      </c>
      <c r="D2" s="443"/>
      <c r="E2" s="443"/>
      <c r="F2" s="444"/>
      <c r="G2" s="90" t="s">
        <v>104</v>
      </c>
      <c r="H2" s="457"/>
      <c r="I2" s="458"/>
      <c r="J2" s="459"/>
    </row>
    <row r="3" spans="1:10" ht="21" customHeight="1" x14ac:dyDescent="0.55000000000000004">
      <c r="A3" s="445" t="s">
        <v>127</v>
      </c>
      <c r="B3" s="446"/>
      <c r="C3" s="451"/>
      <c r="D3" s="452"/>
      <c r="E3" s="452"/>
      <c r="F3" s="453"/>
      <c r="G3" s="460" t="s">
        <v>106</v>
      </c>
      <c r="H3" s="462"/>
      <c r="I3" s="463"/>
      <c r="J3" s="464"/>
    </row>
    <row r="4" spans="1:10" ht="25.5" customHeight="1" x14ac:dyDescent="0.55000000000000004">
      <c r="A4" s="449" t="s">
        <v>102</v>
      </c>
      <c r="B4" s="450"/>
      <c r="C4" s="454"/>
      <c r="D4" s="455"/>
      <c r="E4" s="455"/>
      <c r="F4" s="456"/>
      <c r="G4" s="461"/>
      <c r="H4" s="465"/>
      <c r="I4" s="466"/>
      <c r="J4" s="467"/>
    </row>
    <row r="5" spans="1:10" ht="16.5" customHeight="1" x14ac:dyDescent="0.55000000000000004">
      <c r="F5" s="6"/>
    </row>
    <row r="6" spans="1:10" x14ac:dyDescent="0.55000000000000004">
      <c r="A6" s="447" t="s">
        <v>118</v>
      </c>
      <c r="B6" s="448"/>
      <c r="C6" s="81" t="s">
        <v>103</v>
      </c>
      <c r="D6" s="82" t="s">
        <v>6</v>
      </c>
      <c r="E6" s="83" t="s">
        <v>99</v>
      </c>
      <c r="F6" s="84" t="s">
        <v>96</v>
      </c>
      <c r="G6" s="81" t="s">
        <v>4</v>
      </c>
      <c r="H6" s="82" t="s">
        <v>5</v>
      </c>
      <c r="I6" s="468" t="s">
        <v>100</v>
      </c>
      <c r="J6" s="469"/>
    </row>
    <row r="7" spans="1:10" x14ac:dyDescent="0.55000000000000004">
      <c r="A7" s="422" t="s">
        <v>125</v>
      </c>
      <c r="B7" s="423"/>
      <c r="C7" s="428"/>
      <c r="D7" s="431" t="s">
        <v>128</v>
      </c>
      <c r="E7" s="434"/>
      <c r="F7" s="437" t="str">
        <f>IF(G7="","",G7+H7)</f>
        <v/>
      </c>
      <c r="G7" s="417"/>
      <c r="H7" s="420"/>
      <c r="I7" s="85" t="s">
        <v>0</v>
      </c>
      <c r="J7" s="139"/>
    </row>
    <row r="8" spans="1:10" x14ac:dyDescent="0.55000000000000004">
      <c r="A8" s="424"/>
      <c r="B8" s="425"/>
      <c r="C8" s="429"/>
      <c r="D8" s="432"/>
      <c r="E8" s="435"/>
      <c r="F8" s="438"/>
      <c r="G8" s="418"/>
      <c r="H8" s="420"/>
      <c r="I8" s="86" t="s">
        <v>1</v>
      </c>
      <c r="J8" s="136"/>
    </row>
    <row r="9" spans="1:10" x14ac:dyDescent="0.55000000000000004">
      <c r="A9" s="424"/>
      <c r="B9" s="425"/>
      <c r="C9" s="429"/>
      <c r="D9" s="432"/>
      <c r="E9" s="435"/>
      <c r="F9" s="438"/>
      <c r="G9" s="418"/>
      <c r="H9" s="420"/>
      <c r="I9" s="86" t="s">
        <v>2</v>
      </c>
      <c r="J9" s="136"/>
    </row>
    <row r="10" spans="1:10" ht="18" thickBot="1" x14ac:dyDescent="0.6">
      <c r="A10" s="426"/>
      <c r="B10" s="427"/>
      <c r="C10" s="430"/>
      <c r="D10" s="433"/>
      <c r="E10" s="436"/>
      <c r="F10" s="439"/>
      <c r="G10" s="419"/>
      <c r="H10" s="421"/>
      <c r="I10" s="87" t="s">
        <v>3</v>
      </c>
      <c r="J10" s="137"/>
    </row>
    <row r="11" spans="1:10" ht="18.5" thickBot="1" x14ac:dyDescent="0.6">
      <c r="F11" s="151" t="str">
        <f>IF(F7="","",SUM(F7:F10))</f>
        <v/>
      </c>
      <c r="G11" s="152" t="str">
        <f>IF(G7="","",SUM(G7:G10))</f>
        <v/>
      </c>
      <c r="I11" s="18"/>
    </row>
    <row r="12" spans="1:10" ht="18" x14ac:dyDescent="0.55000000000000004">
      <c r="I12" s="88" t="s">
        <v>125</v>
      </c>
      <c r="J12" s="153" t="str">
        <f>G11</f>
        <v/>
      </c>
    </row>
    <row r="13" spans="1:10" ht="18.5" thickBot="1" x14ac:dyDescent="0.6">
      <c r="I13" s="89" t="s">
        <v>27</v>
      </c>
      <c r="J13" s="154" t="str">
        <f>IF(J12="","",SUM(J12:J12))</f>
        <v/>
      </c>
    </row>
  </sheetData>
  <mergeCells count="19">
    <mergeCell ref="A2:B2"/>
    <mergeCell ref="C2:F2"/>
    <mergeCell ref="A3:B3"/>
    <mergeCell ref="A1:H1"/>
    <mergeCell ref="A6:B6"/>
    <mergeCell ref="A4:B4"/>
    <mergeCell ref="C3:F3"/>
    <mergeCell ref="C4:F4"/>
    <mergeCell ref="H2:J2"/>
    <mergeCell ref="G3:G4"/>
    <mergeCell ref="H3:J4"/>
    <mergeCell ref="I6:J6"/>
    <mergeCell ref="G7:G10"/>
    <mergeCell ref="H7:H10"/>
    <mergeCell ref="A7:B10"/>
    <mergeCell ref="C7:C10"/>
    <mergeCell ref="D7:D10"/>
    <mergeCell ref="E7:E10"/>
    <mergeCell ref="F7:F10"/>
  </mergeCells>
  <phoneticPr fontId="1"/>
  <dataValidations count="7">
    <dataValidation type="list" allowBlank="1" showInputMessage="1" showErrorMessage="1" sqref="E7:E10">
      <formula1>"振,現"</formula1>
    </dataValidation>
    <dataValidation allowBlank="1" showInputMessage="1" showErrorMessage="1" prompt="見積書の日付を記入_x000a__x000a_西暦年/月/日_x000a_例）2023年4月1日_x000a_→2023/4/1" sqref="J7"/>
    <dataValidation allowBlank="1" showInputMessage="1" showErrorMessage="1" prompt="契約書の日付を記入_x000a__x000a_西暦年/月/日_x000a_例）2023年4月1日_x000a_→2023/4/1" sqref="J8"/>
    <dataValidation allowBlank="1" showInputMessage="1" showErrorMessage="1" prompt="請求書の日付を記入_x000a__x000a_西暦年/月/日_x000a_例）2023年4月1日_x000a_→2023/4/1" sqref="J9"/>
    <dataValidation allowBlank="1" showInputMessage="1" showErrorMessage="1" prompt="振込日を記入_x000a__x000a_西暦年/月/日_x000a_例）2023年4月1日_x000a_→2023/4/1" sqref="J10"/>
    <dataValidation allowBlank="1" showInputMessage="1" showErrorMessage="1" prompt="西暦年/月/日　を半角で入力_x000a_例）_x000a_2023年4月1日_x000a_→2023/4/1" sqref="H3:J4"/>
    <dataValidation allowBlank="1" showInputMessage="1" showErrorMessage="1" prompt="西暦年/月/日　を半角で入力_x000a_例）_x000a_2023年4月1日_x000a_→2023/4/1" sqref="H2:J2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view="pageBreakPreview" topLeftCell="C1" zoomScale="90" zoomScaleNormal="70" zoomScaleSheetLayoutView="90" workbookViewId="0">
      <selection sqref="A1:I1"/>
    </sheetView>
  </sheetViews>
  <sheetFormatPr defaultColWidth="9" defaultRowHeight="17.5" x14ac:dyDescent="0.55000000000000004"/>
  <cols>
    <col min="1" max="1" width="3.33203125" style="2" customWidth="1"/>
    <col min="2" max="2" width="2.83203125" style="10" customWidth="1"/>
    <col min="3" max="3" width="12.33203125" style="6" customWidth="1"/>
    <col min="4" max="4" width="10.5" style="6" customWidth="1"/>
    <col min="5" max="5" width="3.08203125" style="6" customWidth="1"/>
    <col min="6" max="6" width="11.58203125" style="1" customWidth="1"/>
    <col min="7" max="7" width="10" style="1" customWidth="1"/>
    <col min="8" max="8" width="10.83203125" style="1" customWidth="1"/>
    <col min="9" max="9" width="4.75" style="1" customWidth="1"/>
    <col min="10" max="10" width="10.83203125" style="1" customWidth="1"/>
    <col min="11" max="11" width="5.25" style="1" customWidth="1"/>
    <col min="12" max="12" width="4.75" style="1" customWidth="1"/>
    <col min="13" max="24" width="9" style="1"/>
    <col min="25" max="25" width="0" style="1" hidden="1" customWidth="1"/>
    <col min="26" max="26" width="11.08203125" style="1" hidden="1" customWidth="1"/>
    <col min="27" max="27" width="11.83203125" style="1" hidden="1" customWidth="1"/>
    <col min="28" max="30" width="0" style="1" hidden="1" customWidth="1"/>
    <col min="31" max="16384" width="9" style="1"/>
  </cols>
  <sheetData>
    <row r="1" spans="1:30" ht="15.75" customHeight="1" x14ac:dyDescent="0.55000000000000004">
      <c r="A1" s="513" t="s">
        <v>95</v>
      </c>
      <c r="B1" s="513"/>
      <c r="C1" s="513"/>
      <c r="D1" s="513"/>
      <c r="E1" s="513"/>
      <c r="F1" s="513"/>
      <c r="G1" s="513"/>
      <c r="H1" s="513"/>
      <c r="I1" s="513"/>
    </row>
    <row r="2" spans="1:30" ht="21.65" customHeight="1" x14ac:dyDescent="0.55000000000000004">
      <c r="A2" s="511" t="s">
        <v>22</v>
      </c>
      <c r="B2" s="512"/>
      <c r="C2" s="514" t="s">
        <v>133</v>
      </c>
      <c r="D2" s="515"/>
      <c r="E2" s="515"/>
      <c r="F2" s="516"/>
      <c r="G2" s="92" t="s">
        <v>132</v>
      </c>
      <c r="H2" s="195"/>
      <c r="I2" s="91" t="s">
        <v>134</v>
      </c>
      <c r="J2" s="194" t="str">
        <f>IF(H2="","",EDATE(H2,13)-1)</f>
        <v/>
      </c>
    </row>
    <row r="3" spans="1:30" ht="9" customHeight="1" x14ac:dyDescent="0.55000000000000004">
      <c r="B3" s="2"/>
      <c r="C3" s="2"/>
      <c r="D3" s="10"/>
      <c r="E3" s="10"/>
      <c r="F3" s="132"/>
      <c r="G3" s="132"/>
      <c r="H3" s="132"/>
    </row>
    <row r="4" spans="1:30" s="10" customFormat="1" ht="15.75" customHeight="1" x14ac:dyDescent="0.55000000000000004">
      <c r="A4" s="519" t="s">
        <v>118</v>
      </c>
      <c r="B4" s="520"/>
      <c r="C4" s="73" t="s">
        <v>20</v>
      </c>
      <c r="D4" s="74" t="s">
        <v>6</v>
      </c>
      <c r="E4" s="108" t="s">
        <v>99</v>
      </c>
      <c r="F4" s="75" t="s">
        <v>96</v>
      </c>
      <c r="G4" s="73" t="s">
        <v>4</v>
      </c>
      <c r="H4" s="74" t="s">
        <v>5</v>
      </c>
      <c r="I4" s="517" t="s">
        <v>100</v>
      </c>
      <c r="J4" s="518"/>
    </row>
    <row r="5" spans="1:30" ht="14.5" customHeight="1" x14ac:dyDescent="0.55000000000000004">
      <c r="A5" s="476"/>
      <c r="B5" s="479"/>
      <c r="C5" s="499"/>
      <c r="D5" s="502"/>
      <c r="E5" s="488"/>
      <c r="F5" s="508" t="str">
        <f>IF(G5="","",G5+H5)</f>
        <v/>
      </c>
      <c r="G5" s="470"/>
      <c r="H5" s="505"/>
      <c r="I5" s="76" t="s">
        <v>0</v>
      </c>
      <c r="J5" s="140"/>
      <c r="Y5" s="10" t="s">
        <v>146</v>
      </c>
      <c r="Z5" s="10"/>
      <c r="AA5" s="10"/>
      <c r="AB5" s="6"/>
      <c r="AC5" s="6"/>
    </row>
    <row r="6" spans="1:30" ht="14.5" customHeight="1" x14ac:dyDescent="0.55000000000000004">
      <c r="A6" s="477"/>
      <c r="B6" s="480"/>
      <c r="C6" s="500"/>
      <c r="D6" s="503"/>
      <c r="E6" s="489"/>
      <c r="F6" s="509"/>
      <c r="G6" s="471"/>
      <c r="H6" s="506"/>
      <c r="I6" s="77" t="s">
        <v>1</v>
      </c>
      <c r="J6" s="141"/>
      <c r="Y6" s="10" t="s">
        <v>17</v>
      </c>
      <c r="Z6" s="6" t="s">
        <v>145</v>
      </c>
      <c r="AA6" s="6" t="s">
        <v>154</v>
      </c>
      <c r="AB6" s="6" t="s">
        <v>156</v>
      </c>
      <c r="AC6" s="6"/>
      <c r="AD6" s="6"/>
    </row>
    <row r="7" spans="1:30" ht="14.5" customHeight="1" x14ac:dyDescent="0.55000000000000004">
      <c r="A7" s="477"/>
      <c r="B7" s="480"/>
      <c r="C7" s="500"/>
      <c r="D7" s="503"/>
      <c r="E7" s="489"/>
      <c r="F7" s="509"/>
      <c r="G7" s="471"/>
      <c r="H7" s="506"/>
      <c r="I7" s="77" t="s">
        <v>21</v>
      </c>
      <c r="J7" s="141"/>
      <c r="Y7" s="10" t="s">
        <v>18</v>
      </c>
      <c r="Z7" s="6" t="s">
        <v>88</v>
      </c>
      <c r="AA7" s="6" t="s">
        <v>147</v>
      </c>
      <c r="AB7" s="6" t="s">
        <v>142</v>
      </c>
      <c r="AC7" s="6"/>
    </row>
    <row r="8" spans="1:30" ht="14.5" customHeight="1" x14ac:dyDescent="0.55000000000000004">
      <c r="A8" s="477"/>
      <c r="B8" s="480"/>
      <c r="C8" s="500"/>
      <c r="D8" s="503"/>
      <c r="E8" s="489"/>
      <c r="F8" s="509"/>
      <c r="G8" s="471"/>
      <c r="H8" s="506"/>
      <c r="I8" s="77" t="s">
        <v>2</v>
      </c>
      <c r="J8" s="141"/>
      <c r="Y8" s="10" t="s">
        <v>98</v>
      </c>
      <c r="Z8" s="6" t="s">
        <v>13</v>
      </c>
      <c r="AA8" s="6" t="s">
        <v>143</v>
      </c>
      <c r="AB8" s="6"/>
      <c r="AC8" s="6"/>
    </row>
    <row r="9" spans="1:30" ht="14.5" customHeight="1" x14ac:dyDescent="0.55000000000000004">
      <c r="A9" s="478"/>
      <c r="B9" s="481"/>
      <c r="C9" s="501"/>
      <c r="D9" s="504"/>
      <c r="E9" s="490"/>
      <c r="F9" s="510"/>
      <c r="G9" s="494"/>
      <c r="H9" s="507"/>
      <c r="I9" s="78" t="s">
        <v>3</v>
      </c>
      <c r="J9" s="142"/>
      <c r="Y9" s="10" t="s">
        <v>19</v>
      </c>
      <c r="Z9" s="6" t="s">
        <v>144</v>
      </c>
      <c r="AA9" s="6" t="s">
        <v>11</v>
      </c>
      <c r="AB9" s="6" t="s">
        <v>12</v>
      </c>
      <c r="AC9" s="6"/>
    </row>
    <row r="10" spans="1:30" ht="14.5" customHeight="1" x14ac:dyDescent="0.55000000000000004">
      <c r="A10" s="476"/>
      <c r="B10" s="479"/>
      <c r="C10" s="499"/>
      <c r="D10" s="502"/>
      <c r="E10" s="488"/>
      <c r="F10" s="508" t="str">
        <f>IF(G10="","",G10+H10)</f>
        <v/>
      </c>
      <c r="G10" s="470"/>
      <c r="H10" s="505"/>
      <c r="I10" s="76" t="s">
        <v>0</v>
      </c>
      <c r="J10" s="140"/>
      <c r="Y10" s="6"/>
      <c r="Z10" s="6"/>
      <c r="AA10" s="6"/>
      <c r="AB10" s="6"/>
      <c r="AC10" s="6"/>
    </row>
    <row r="11" spans="1:30" ht="14.5" customHeight="1" x14ac:dyDescent="0.55000000000000004">
      <c r="A11" s="477"/>
      <c r="B11" s="480"/>
      <c r="C11" s="500"/>
      <c r="D11" s="503"/>
      <c r="E11" s="489"/>
      <c r="F11" s="509"/>
      <c r="G11" s="471"/>
      <c r="H11" s="506"/>
      <c r="I11" s="77" t="s">
        <v>1</v>
      </c>
      <c r="J11" s="141"/>
    </row>
    <row r="12" spans="1:30" ht="14.5" customHeight="1" x14ac:dyDescent="0.55000000000000004">
      <c r="A12" s="477"/>
      <c r="B12" s="480"/>
      <c r="C12" s="500"/>
      <c r="D12" s="503"/>
      <c r="E12" s="489"/>
      <c r="F12" s="509"/>
      <c r="G12" s="471"/>
      <c r="H12" s="506"/>
      <c r="I12" s="77" t="s">
        <v>21</v>
      </c>
      <c r="J12" s="141"/>
    </row>
    <row r="13" spans="1:30" ht="14.5" customHeight="1" x14ac:dyDescent="0.55000000000000004">
      <c r="A13" s="477"/>
      <c r="B13" s="480"/>
      <c r="C13" s="500"/>
      <c r="D13" s="503"/>
      <c r="E13" s="489"/>
      <c r="F13" s="509"/>
      <c r="G13" s="471"/>
      <c r="H13" s="506"/>
      <c r="I13" s="77" t="s">
        <v>2</v>
      </c>
      <c r="J13" s="141"/>
    </row>
    <row r="14" spans="1:30" ht="14.5" customHeight="1" x14ac:dyDescent="0.55000000000000004">
      <c r="A14" s="478"/>
      <c r="B14" s="481"/>
      <c r="C14" s="501"/>
      <c r="D14" s="504"/>
      <c r="E14" s="490"/>
      <c r="F14" s="510"/>
      <c r="G14" s="494"/>
      <c r="H14" s="507"/>
      <c r="I14" s="78" t="s">
        <v>3</v>
      </c>
      <c r="J14" s="142"/>
    </row>
    <row r="15" spans="1:30" ht="14.5" customHeight="1" x14ac:dyDescent="0.55000000000000004">
      <c r="A15" s="476"/>
      <c r="B15" s="479"/>
      <c r="C15" s="499"/>
      <c r="D15" s="502"/>
      <c r="E15" s="488"/>
      <c r="F15" s="508" t="str">
        <f>IF(G15="","",G15+H15)</f>
        <v/>
      </c>
      <c r="G15" s="470"/>
      <c r="H15" s="505"/>
      <c r="I15" s="76" t="s">
        <v>0</v>
      </c>
      <c r="J15" s="140"/>
    </row>
    <row r="16" spans="1:30" ht="14.5" customHeight="1" x14ac:dyDescent="0.55000000000000004">
      <c r="A16" s="477"/>
      <c r="B16" s="480"/>
      <c r="C16" s="500"/>
      <c r="D16" s="503"/>
      <c r="E16" s="489"/>
      <c r="F16" s="509"/>
      <c r="G16" s="471"/>
      <c r="H16" s="506"/>
      <c r="I16" s="77" t="s">
        <v>1</v>
      </c>
      <c r="J16" s="141"/>
    </row>
    <row r="17" spans="1:15" ht="14.5" customHeight="1" x14ac:dyDescent="0.55000000000000004">
      <c r="A17" s="477"/>
      <c r="B17" s="480"/>
      <c r="C17" s="500"/>
      <c r="D17" s="503"/>
      <c r="E17" s="489"/>
      <c r="F17" s="509"/>
      <c r="G17" s="471"/>
      <c r="H17" s="506"/>
      <c r="I17" s="77" t="s">
        <v>21</v>
      </c>
      <c r="J17" s="141"/>
    </row>
    <row r="18" spans="1:15" ht="14.5" customHeight="1" x14ac:dyDescent="0.55000000000000004">
      <c r="A18" s="477"/>
      <c r="B18" s="480"/>
      <c r="C18" s="500"/>
      <c r="D18" s="503"/>
      <c r="E18" s="489"/>
      <c r="F18" s="509"/>
      <c r="G18" s="471"/>
      <c r="H18" s="506"/>
      <c r="I18" s="77" t="s">
        <v>2</v>
      </c>
      <c r="J18" s="141"/>
    </row>
    <row r="19" spans="1:15" ht="14.5" customHeight="1" x14ac:dyDescent="0.55000000000000004">
      <c r="A19" s="478"/>
      <c r="B19" s="481"/>
      <c r="C19" s="501"/>
      <c r="D19" s="504"/>
      <c r="E19" s="490"/>
      <c r="F19" s="510"/>
      <c r="G19" s="494"/>
      <c r="H19" s="507"/>
      <c r="I19" s="78" t="s">
        <v>3</v>
      </c>
      <c r="J19" s="142"/>
    </row>
    <row r="20" spans="1:15" ht="14.5" customHeight="1" x14ac:dyDescent="0.55000000000000004">
      <c r="A20" s="476"/>
      <c r="B20" s="479"/>
      <c r="C20" s="499"/>
      <c r="D20" s="502"/>
      <c r="E20" s="488"/>
      <c r="F20" s="508" t="str">
        <f>IF(G20="","",G20+H20)</f>
        <v/>
      </c>
      <c r="G20" s="470"/>
      <c r="H20" s="505"/>
      <c r="I20" s="76" t="s">
        <v>0</v>
      </c>
      <c r="J20" s="140"/>
    </row>
    <row r="21" spans="1:15" ht="14.5" customHeight="1" x14ac:dyDescent="0.55000000000000004">
      <c r="A21" s="477"/>
      <c r="B21" s="480"/>
      <c r="C21" s="500"/>
      <c r="D21" s="503"/>
      <c r="E21" s="489"/>
      <c r="F21" s="509"/>
      <c r="G21" s="471"/>
      <c r="H21" s="506"/>
      <c r="I21" s="77" t="s">
        <v>1</v>
      </c>
      <c r="J21" s="141"/>
      <c r="N21" s="10"/>
      <c r="O21" s="10"/>
    </row>
    <row r="22" spans="1:15" ht="14.5" customHeight="1" x14ac:dyDescent="0.55000000000000004">
      <c r="A22" s="477"/>
      <c r="B22" s="480"/>
      <c r="C22" s="500"/>
      <c r="D22" s="503"/>
      <c r="E22" s="489"/>
      <c r="F22" s="509"/>
      <c r="G22" s="471"/>
      <c r="H22" s="506"/>
      <c r="I22" s="77" t="s">
        <v>21</v>
      </c>
      <c r="J22" s="141"/>
      <c r="M22" s="10"/>
      <c r="N22" s="10"/>
      <c r="O22" s="10"/>
    </row>
    <row r="23" spans="1:15" ht="14.5" customHeight="1" x14ac:dyDescent="0.55000000000000004">
      <c r="A23" s="477"/>
      <c r="B23" s="480"/>
      <c r="C23" s="500"/>
      <c r="D23" s="503"/>
      <c r="E23" s="489"/>
      <c r="F23" s="509"/>
      <c r="G23" s="471"/>
      <c r="H23" s="506"/>
      <c r="I23" s="77" t="s">
        <v>2</v>
      </c>
      <c r="J23" s="141"/>
      <c r="M23" s="10"/>
      <c r="N23" s="10"/>
      <c r="O23" s="10"/>
    </row>
    <row r="24" spans="1:15" ht="14.5" customHeight="1" x14ac:dyDescent="0.55000000000000004">
      <c r="A24" s="478"/>
      <c r="B24" s="481"/>
      <c r="C24" s="501"/>
      <c r="D24" s="504"/>
      <c r="E24" s="490"/>
      <c r="F24" s="510"/>
      <c r="G24" s="494"/>
      <c r="H24" s="507"/>
      <c r="I24" s="78" t="s">
        <v>3</v>
      </c>
      <c r="J24" s="142"/>
      <c r="M24" s="10"/>
      <c r="N24" s="10"/>
      <c r="O24" s="10"/>
    </row>
    <row r="25" spans="1:15" ht="14.5" customHeight="1" x14ac:dyDescent="0.55000000000000004">
      <c r="A25" s="476"/>
      <c r="B25" s="479"/>
      <c r="C25" s="499"/>
      <c r="D25" s="502"/>
      <c r="E25" s="488"/>
      <c r="F25" s="508" t="str">
        <f>IF(G25="","",G25+H25)</f>
        <v/>
      </c>
      <c r="G25" s="470"/>
      <c r="H25" s="505"/>
      <c r="I25" s="76" t="s">
        <v>0</v>
      </c>
      <c r="J25" s="140"/>
      <c r="M25" s="10"/>
      <c r="N25" s="10"/>
      <c r="O25" s="10"/>
    </row>
    <row r="26" spans="1:15" ht="14.5" customHeight="1" x14ac:dyDescent="0.55000000000000004">
      <c r="A26" s="477"/>
      <c r="B26" s="480"/>
      <c r="C26" s="500"/>
      <c r="D26" s="503"/>
      <c r="E26" s="489"/>
      <c r="F26" s="509"/>
      <c r="G26" s="471"/>
      <c r="H26" s="506"/>
      <c r="I26" s="77" t="s">
        <v>1</v>
      </c>
      <c r="J26" s="141"/>
      <c r="M26" s="10"/>
      <c r="N26" s="10"/>
      <c r="O26" s="10"/>
    </row>
    <row r="27" spans="1:15" ht="14.5" customHeight="1" x14ac:dyDescent="0.55000000000000004">
      <c r="A27" s="477"/>
      <c r="B27" s="480"/>
      <c r="C27" s="500"/>
      <c r="D27" s="503"/>
      <c r="E27" s="489"/>
      <c r="F27" s="509"/>
      <c r="G27" s="471"/>
      <c r="H27" s="506"/>
      <c r="I27" s="77" t="s">
        <v>21</v>
      </c>
      <c r="J27" s="141"/>
      <c r="M27" s="10"/>
      <c r="N27" s="10"/>
      <c r="O27" s="10"/>
    </row>
    <row r="28" spans="1:15" ht="14.5" customHeight="1" x14ac:dyDescent="0.55000000000000004">
      <c r="A28" s="477"/>
      <c r="B28" s="480"/>
      <c r="C28" s="500"/>
      <c r="D28" s="503"/>
      <c r="E28" s="489"/>
      <c r="F28" s="509"/>
      <c r="G28" s="471"/>
      <c r="H28" s="506"/>
      <c r="I28" s="77" t="s">
        <v>2</v>
      </c>
      <c r="J28" s="141"/>
      <c r="M28" s="10"/>
      <c r="N28" s="10"/>
      <c r="O28" s="10"/>
    </row>
    <row r="29" spans="1:15" ht="14.5" customHeight="1" x14ac:dyDescent="0.55000000000000004">
      <c r="A29" s="478"/>
      <c r="B29" s="481"/>
      <c r="C29" s="501"/>
      <c r="D29" s="504"/>
      <c r="E29" s="490"/>
      <c r="F29" s="510"/>
      <c r="G29" s="494"/>
      <c r="H29" s="507"/>
      <c r="I29" s="78" t="s">
        <v>3</v>
      </c>
      <c r="J29" s="142"/>
      <c r="M29" s="10"/>
      <c r="N29" s="10"/>
      <c r="O29" s="10"/>
    </row>
    <row r="30" spans="1:15" ht="14.5" customHeight="1" x14ac:dyDescent="0.55000000000000004">
      <c r="A30" s="476"/>
      <c r="B30" s="479"/>
      <c r="C30" s="499"/>
      <c r="D30" s="502"/>
      <c r="E30" s="488"/>
      <c r="F30" s="491" t="str">
        <f>IF(G30="","",G30+H30)</f>
        <v/>
      </c>
      <c r="G30" s="470"/>
      <c r="H30" s="473"/>
      <c r="I30" s="76" t="s">
        <v>0</v>
      </c>
      <c r="J30" s="140"/>
      <c r="M30" s="10"/>
      <c r="N30" s="10"/>
      <c r="O30" s="10"/>
    </row>
    <row r="31" spans="1:15" ht="14.5" customHeight="1" x14ac:dyDescent="0.55000000000000004">
      <c r="A31" s="477"/>
      <c r="B31" s="480"/>
      <c r="C31" s="500"/>
      <c r="D31" s="503"/>
      <c r="E31" s="489"/>
      <c r="F31" s="492"/>
      <c r="G31" s="471"/>
      <c r="H31" s="474"/>
      <c r="I31" s="77" t="s">
        <v>1</v>
      </c>
      <c r="J31" s="141"/>
      <c r="M31" s="10"/>
      <c r="N31" s="10"/>
      <c r="O31" s="10"/>
    </row>
    <row r="32" spans="1:15" ht="14.5" customHeight="1" x14ac:dyDescent="0.55000000000000004">
      <c r="A32" s="477"/>
      <c r="B32" s="480"/>
      <c r="C32" s="500"/>
      <c r="D32" s="503"/>
      <c r="E32" s="489"/>
      <c r="F32" s="492"/>
      <c r="G32" s="471"/>
      <c r="H32" s="474"/>
      <c r="I32" s="77" t="s">
        <v>21</v>
      </c>
      <c r="J32" s="141"/>
      <c r="M32" s="10"/>
      <c r="N32" s="10"/>
      <c r="O32" s="10"/>
    </row>
    <row r="33" spans="1:15" ht="14.5" customHeight="1" x14ac:dyDescent="0.55000000000000004">
      <c r="A33" s="477"/>
      <c r="B33" s="480"/>
      <c r="C33" s="500"/>
      <c r="D33" s="503"/>
      <c r="E33" s="489"/>
      <c r="F33" s="492"/>
      <c r="G33" s="471"/>
      <c r="H33" s="474"/>
      <c r="I33" s="77" t="s">
        <v>2</v>
      </c>
      <c r="J33" s="141"/>
      <c r="M33" s="10"/>
      <c r="N33" s="10"/>
      <c r="O33" s="10"/>
    </row>
    <row r="34" spans="1:15" ht="14.5" customHeight="1" x14ac:dyDescent="0.55000000000000004">
      <c r="A34" s="478"/>
      <c r="B34" s="481"/>
      <c r="C34" s="501"/>
      <c r="D34" s="504"/>
      <c r="E34" s="490"/>
      <c r="F34" s="498"/>
      <c r="G34" s="494"/>
      <c r="H34" s="475"/>
      <c r="I34" s="78" t="s">
        <v>3</v>
      </c>
      <c r="J34" s="142"/>
    </row>
    <row r="35" spans="1:15" ht="14.5" customHeight="1" x14ac:dyDescent="0.55000000000000004">
      <c r="A35" s="476"/>
      <c r="B35" s="479"/>
      <c r="C35" s="482"/>
      <c r="D35" s="495"/>
      <c r="E35" s="488"/>
      <c r="F35" s="491" t="str">
        <f>IF(G35="","",G35+H35)</f>
        <v/>
      </c>
      <c r="G35" s="470"/>
      <c r="H35" s="473"/>
      <c r="I35" s="76" t="s">
        <v>0</v>
      </c>
      <c r="J35" s="140"/>
    </row>
    <row r="36" spans="1:15" ht="14.5" customHeight="1" x14ac:dyDescent="0.55000000000000004">
      <c r="A36" s="477"/>
      <c r="B36" s="480"/>
      <c r="C36" s="483"/>
      <c r="D36" s="496"/>
      <c r="E36" s="489"/>
      <c r="F36" s="492"/>
      <c r="G36" s="471"/>
      <c r="H36" s="474"/>
      <c r="I36" s="77" t="s">
        <v>1</v>
      </c>
      <c r="J36" s="141"/>
    </row>
    <row r="37" spans="1:15" ht="14.5" customHeight="1" x14ac:dyDescent="0.55000000000000004">
      <c r="A37" s="477"/>
      <c r="B37" s="480"/>
      <c r="C37" s="483"/>
      <c r="D37" s="496"/>
      <c r="E37" s="489"/>
      <c r="F37" s="492"/>
      <c r="G37" s="471"/>
      <c r="H37" s="474"/>
      <c r="I37" s="77" t="s">
        <v>21</v>
      </c>
      <c r="J37" s="141"/>
    </row>
    <row r="38" spans="1:15" ht="14.5" customHeight="1" x14ac:dyDescent="0.55000000000000004">
      <c r="A38" s="477"/>
      <c r="B38" s="480"/>
      <c r="C38" s="483"/>
      <c r="D38" s="496"/>
      <c r="E38" s="489"/>
      <c r="F38" s="492"/>
      <c r="G38" s="471"/>
      <c r="H38" s="474"/>
      <c r="I38" s="77" t="s">
        <v>2</v>
      </c>
      <c r="J38" s="141"/>
    </row>
    <row r="39" spans="1:15" ht="14.5" customHeight="1" x14ac:dyDescent="0.55000000000000004">
      <c r="A39" s="478"/>
      <c r="B39" s="481"/>
      <c r="C39" s="484"/>
      <c r="D39" s="497"/>
      <c r="E39" s="490"/>
      <c r="F39" s="498"/>
      <c r="G39" s="494"/>
      <c r="H39" s="475"/>
      <c r="I39" s="78" t="s">
        <v>3</v>
      </c>
      <c r="J39" s="142"/>
    </row>
    <row r="40" spans="1:15" ht="14.5" customHeight="1" x14ac:dyDescent="0.55000000000000004">
      <c r="A40" s="476"/>
      <c r="B40" s="479"/>
      <c r="C40" s="482"/>
      <c r="D40" s="485"/>
      <c r="E40" s="488"/>
      <c r="F40" s="491" t="str">
        <f>IF(G40="","",G40+H40)</f>
        <v/>
      </c>
      <c r="G40" s="470"/>
      <c r="H40" s="473"/>
      <c r="I40" s="76" t="s">
        <v>0</v>
      </c>
      <c r="J40" s="140"/>
    </row>
    <row r="41" spans="1:15" ht="14.5" customHeight="1" x14ac:dyDescent="0.55000000000000004">
      <c r="A41" s="477"/>
      <c r="B41" s="480"/>
      <c r="C41" s="483"/>
      <c r="D41" s="486"/>
      <c r="E41" s="489"/>
      <c r="F41" s="492"/>
      <c r="G41" s="471"/>
      <c r="H41" s="474"/>
      <c r="I41" s="77" t="s">
        <v>1</v>
      </c>
      <c r="J41" s="141"/>
    </row>
    <row r="42" spans="1:15" ht="14.5" customHeight="1" x14ac:dyDescent="0.55000000000000004">
      <c r="A42" s="477"/>
      <c r="B42" s="480"/>
      <c r="C42" s="483"/>
      <c r="D42" s="486"/>
      <c r="E42" s="489"/>
      <c r="F42" s="492"/>
      <c r="G42" s="471"/>
      <c r="H42" s="474"/>
      <c r="I42" s="77" t="s">
        <v>21</v>
      </c>
      <c r="J42" s="141"/>
    </row>
    <row r="43" spans="1:15" ht="14.5" customHeight="1" x14ac:dyDescent="0.55000000000000004">
      <c r="A43" s="477"/>
      <c r="B43" s="480"/>
      <c r="C43" s="483"/>
      <c r="D43" s="486"/>
      <c r="E43" s="489"/>
      <c r="F43" s="492"/>
      <c r="G43" s="471"/>
      <c r="H43" s="474"/>
      <c r="I43" s="77" t="s">
        <v>2</v>
      </c>
      <c r="J43" s="141"/>
    </row>
    <row r="44" spans="1:15" ht="14.5" customHeight="1" thickBot="1" x14ac:dyDescent="0.6">
      <c r="A44" s="478"/>
      <c r="B44" s="481"/>
      <c r="C44" s="484"/>
      <c r="D44" s="487"/>
      <c r="E44" s="490"/>
      <c r="F44" s="493"/>
      <c r="G44" s="472"/>
      <c r="H44" s="475"/>
      <c r="I44" s="78" t="s">
        <v>3</v>
      </c>
      <c r="J44" s="142"/>
    </row>
    <row r="45" spans="1:15" ht="14.25" customHeight="1" thickBot="1" x14ac:dyDescent="0.6">
      <c r="B45" s="11"/>
      <c r="C45" s="11"/>
      <c r="D45" s="12"/>
      <c r="E45" s="12"/>
      <c r="F45" s="196" t="str">
        <f>IF(F5="","",SUM(F5:F44))</f>
        <v/>
      </c>
      <c r="G45" s="196" t="str">
        <f>IF(G5="","",SUM(G5:G44))</f>
        <v/>
      </c>
      <c r="H45" s="13"/>
      <c r="I45" s="18"/>
    </row>
    <row r="46" spans="1:15" ht="15.75" customHeight="1" x14ac:dyDescent="0.55000000000000004">
      <c r="B46" s="11"/>
      <c r="C46" s="11"/>
      <c r="D46" s="12"/>
      <c r="E46" s="12"/>
      <c r="F46" s="13"/>
      <c r="G46" s="13"/>
      <c r="H46" s="13"/>
      <c r="I46" s="79" t="s">
        <v>17</v>
      </c>
      <c r="J46" s="155">
        <f>SUMIF($A$5:$A$44,I46,$G$5:$G$44)</f>
        <v>0</v>
      </c>
    </row>
    <row r="47" spans="1:15" ht="16.5" customHeight="1" x14ac:dyDescent="0.55000000000000004">
      <c r="B47" s="11"/>
      <c r="C47" s="11"/>
      <c r="D47" s="12"/>
      <c r="E47" s="12"/>
      <c r="F47" s="13"/>
      <c r="G47" s="13"/>
      <c r="H47" s="13"/>
      <c r="I47" s="93" t="s">
        <v>18</v>
      </c>
      <c r="J47" s="156">
        <f>SUMIF($A$5:$A$44,I47,$G$5:$G$44)</f>
        <v>0</v>
      </c>
    </row>
    <row r="48" spans="1:15" ht="16.5" customHeight="1" x14ac:dyDescent="0.55000000000000004">
      <c r="B48" s="11"/>
      <c r="C48" s="11"/>
      <c r="D48" s="12"/>
      <c r="E48" s="12"/>
      <c r="F48" s="13"/>
      <c r="G48" s="13"/>
      <c r="H48" s="13"/>
      <c r="I48" s="94" t="s">
        <v>19</v>
      </c>
      <c r="J48" s="157">
        <f>SUMIF($A$5:$A$44,I48,$G$5:$G$44)</f>
        <v>0</v>
      </c>
    </row>
    <row r="49" spans="6:10" ht="15" customHeight="1" thickBot="1" x14ac:dyDescent="0.6">
      <c r="I49" s="95" t="s">
        <v>98</v>
      </c>
      <c r="J49" s="158">
        <f>SUMIF($A$5:$A$44,I49,$G$5:$G$44)</f>
        <v>0</v>
      </c>
    </row>
    <row r="50" spans="6:10" ht="18.5" thickBot="1" x14ac:dyDescent="0.6">
      <c r="F50" s="6"/>
      <c r="I50" s="80" t="s">
        <v>27</v>
      </c>
      <c r="J50" s="159">
        <f>IF(AND(J46="",J47="",J48="",J49=""),"",SUM(J46:J49))</f>
        <v>0</v>
      </c>
    </row>
    <row r="51" spans="6:10" x14ac:dyDescent="0.55000000000000004">
      <c r="F51" s="6"/>
    </row>
    <row r="52" spans="6:10" x14ac:dyDescent="0.55000000000000004">
      <c r="F52" s="6"/>
    </row>
    <row r="53" spans="6:10" x14ac:dyDescent="0.55000000000000004">
      <c r="F53" s="6"/>
    </row>
    <row r="54" spans="6:10" x14ac:dyDescent="0.55000000000000004">
      <c r="F54" s="6"/>
    </row>
    <row r="55" spans="6:10" x14ac:dyDescent="0.55000000000000004">
      <c r="F55" s="6"/>
    </row>
    <row r="56" spans="6:10" x14ac:dyDescent="0.55000000000000004">
      <c r="F56" s="6"/>
    </row>
  </sheetData>
  <mergeCells count="69">
    <mergeCell ref="A2:B2"/>
    <mergeCell ref="A1:I1"/>
    <mergeCell ref="C2:F2"/>
    <mergeCell ref="I4:J4"/>
    <mergeCell ref="F5:F9"/>
    <mergeCell ref="G5:G9"/>
    <mergeCell ref="H5:H9"/>
    <mergeCell ref="A5:A9"/>
    <mergeCell ref="B5:B9"/>
    <mergeCell ref="D5:D9"/>
    <mergeCell ref="E5:E9"/>
    <mergeCell ref="C5:C9"/>
    <mergeCell ref="A4:B4"/>
    <mergeCell ref="H10:H14"/>
    <mergeCell ref="A15:A19"/>
    <mergeCell ref="B15:B19"/>
    <mergeCell ref="C15:C19"/>
    <mergeCell ref="D15:D19"/>
    <mergeCell ref="E15:E19"/>
    <mergeCell ref="F15:F19"/>
    <mergeCell ref="G15:G19"/>
    <mergeCell ref="H15:H19"/>
    <mergeCell ref="F10:F14"/>
    <mergeCell ref="G10:G14"/>
    <mergeCell ref="A10:A14"/>
    <mergeCell ref="B10:B14"/>
    <mergeCell ref="C10:C14"/>
    <mergeCell ref="D10:D14"/>
    <mergeCell ref="E10:E14"/>
    <mergeCell ref="G20:G24"/>
    <mergeCell ref="H20:H24"/>
    <mergeCell ref="F25:F29"/>
    <mergeCell ref="G25:G29"/>
    <mergeCell ref="H25:H29"/>
    <mergeCell ref="F20:F24"/>
    <mergeCell ref="A20:A24"/>
    <mergeCell ref="B20:B24"/>
    <mergeCell ref="C20:C24"/>
    <mergeCell ref="D20:D24"/>
    <mergeCell ref="E20:E24"/>
    <mergeCell ref="A25:A29"/>
    <mergeCell ref="B25:B29"/>
    <mergeCell ref="C25:C29"/>
    <mergeCell ref="D25:D29"/>
    <mergeCell ref="E25:E29"/>
    <mergeCell ref="G30:G34"/>
    <mergeCell ref="H30:H34"/>
    <mergeCell ref="A35:A39"/>
    <mergeCell ref="B35:B39"/>
    <mergeCell ref="C35:C39"/>
    <mergeCell ref="D35:D39"/>
    <mergeCell ref="E35:E39"/>
    <mergeCell ref="F35:F39"/>
    <mergeCell ref="G35:G39"/>
    <mergeCell ref="H35:H39"/>
    <mergeCell ref="A30:A34"/>
    <mergeCell ref="B30:B34"/>
    <mergeCell ref="C30:C34"/>
    <mergeCell ref="D30:D34"/>
    <mergeCell ref="E30:E34"/>
    <mergeCell ref="F30:F34"/>
    <mergeCell ref="G40:G44"/>
    <mergeCell ref="H40:H44"/>
    <mergeCell ref="A40:A44"/>
    <mergeCell ref="B40:B44"/>
    <mergeCell ref="C40:C44"/>
    <mergeCell ref="D40:D44"/>
    <mergeCell ref="E40:E44"/>
    <mergeCell ref="F40:F44"/>
  </mergeCells>
  <phoneticPr fontId="1"/>
  <conditionalFormatting sqref="E5">
    <cfRule type="cellIs" dxfId="15" priority="44" stopIfTrue="1" operator="equal">
      <formula>"振"</formula>
    </cfRule>
  </conditionalFormatting>
  <conditionalFormatting sqref="E5:E9">
    <cfRule type="cellIs" dxfId="14" priority="43" operator="equal">
      <formula>"現"</formula>
    </cfRule>
  </conditionalFormatting>
  <conditionalFormatting sqref="E10">
    <cfRule type="cellIs" dxfId="13" priority="42" stopIfTrue="1" operator="equal">
      <formula>"振"</formula>
    </cfRule>
  </conditionalFormatting>
  <conditionalFormatting sqref="E10:E14">
    <cfRule type="cellIs" dxfId="12" priority="41" operator="equal">
      <formula>"現"</formula>
    </cfRule>
  </conditionalFormatting>
  <conditionalFormatting sqref="E15">
    <cfRule type="cellIs" dxfId="11" priority="40" stopIfTrue="1" operator="equal">
      <formula>"振"</formula>
    </cfRule>
  </conditionalFormatting>
  <conditionalFormatting sqref="E15:E19">
    <cfRule type="cellIs" dxfId="10" priority="39" operator="equal">
      <formula>"現"</formula>
    </cfRule>
  </conditionalFormatting>
  <conditionalFormatting sqref="E20">
    <cfRule type="cellIs" dxfId="9" priority="38" stopIfTrue="1" operator="equal">
      <formula>"振"</formula>
    </cfRule>
  </conditionalFormatting>
  <conditionalFormatting sqref="E20:E24">
    <cfRule type="cellIs" dxfId="8" priority="37" operator="equal">
      <formula>"現"</formula>
    </cfRule>
  </conditionalFormatting>
  <conditionalFormatting sqref="E25">
    <cfRule type="cellIs" dxfId="7" priority="36" stopIfTrue="1" operator="equal">
      <formula>"振"</formula>
    </cfRule>
  </conditionalFormatting>
  <conditionalFormatting sqref="E25:E29">
    <cfRule type="cellIs" dxfId="6" priority="35" operator="equal">
      <formula>"現"</formula>
    </cfRule>
  </conditionalFormatting>
  <conditionalFormatting sqref="E30">
    <cfRule type="cellIs" dxfId="5" priority="34" stopIfTrue="1" operator="equal">
      <formula>"振"</formula>
    </cfRule>
  </conditionalFormatting>
  <conditionalFormatting sqref="E30:E34">
    <cfRule type="cellIs" dxfId="4" priority="33" operator="equal">
      <formula>"現"</formula>
    </cfRule>
  </conditionalFormatting>
  <conditionalFormatting sqref="E35">
    <cfRule type="cellIs" dxfId="3" priority="32" stopIfTrue="1" operator="equal">
      <formula>"振"</formula>
    </cfRule>
  </conditionalFormatting>
  <conditionalFormatting sqref="E35:E39">
    <cfRule type="cellIs" dxfId="2" priority="31" operator="equal">
      <formula>"現"</formula>
    </cfRule>
  </conditionalFormatting>
  <conditionalFormatting sqref="E40">
    <cfRule type="cellIs" dxfId="1" priority="30" stopIfTrue="1" operator="equal">
      <formula>"振"</formula>
    </cfRule>
  </conditionalFormatting>
  <conditionalFormatting sqref="E40:E44">
    <cfRule type="cellIs" dxfId="0" priority="29" operator="equal">
      <formula>"現"</formula>
    </cfRule>
  </conditionalFormatting>
  <dataValidations count="21">
    <dataValidation type="list" allowBlank="1" showInputMessage="1" showErrorMessage="1" prompt="支払手段を選んでください" sqref="E5:E44">
      <formula1>"振,現"</formula1>
    </dataValidation>
    <dataValidation type="list" allowBlank="1" showInputMessage="1" showErrorMessage="1" prompt="同じ費目を複数申請する場合、連番にしてください" sqref="B5:B44">
      <formula1>"1,2,3,4,5,6,7"</formula1>
    </dataValidation>
    <dataValidation allowBlank="1" showInputMessage="1" showErrorMessage="1" prompt="入力不要_x000a_(自動計算されます)" sqref="F5:F44"/>
    <dataValidation type="list" allowBlank="1" showInputMessage="1" showErrorMessage="1" prompt="区分を選んだ後、該当する内容をプルダウンで選択" sqref="D40:D44">
      <formula1>INDIRECT($A$40)</formula1>
    </dataValidation>
    <dataValidation type="list" allowBlank="1" showInputMessage="1" showErrorMessage="1" prompt="経費の費目を選んでください" sqref="A5:A44">
      <formula1>販促費</formula1>
    </dataValidation>
    <dataValidation type="list" allowBlank="1" showInputMessage="1" showErrorMessage="1" sqref="D35:D39">
      <formula1>INDIRECT($A$35)</formula1>
    </dataValidation>
    <dataValidation type="list" allowBlank="1" showInputMessage="1" showErrorMessage="1" sqref="D20:D24">
      <formula1>INDIRECT($A$20)</formula1>
    </dataValidation>
    <dataValidation type="list" allowBlank="1" showInputMessage="1" showErrorMessage="1" sqref="D15:D19">
      <formula1>INDIRECT($A$15)</formula1>
    </dataValidation>
    <dataValidation type="list" allowBlank="1" showInputMessage="1" showErrorMessage="1" sqref="D30:D34">
      <formula1>INDIRECT($A$30)</formula1>
    </dataValidation>
    <dataValidation type="list" allowBlank="1" showInputMessage="1" showErrorMessage="1" sqref="D10:D14">
      <formula1>INDIRECT($A$10)</formula1>
    </dataValidation>
    <dataValidation type="list" allowBlank="1" showErrorMessage="1" sqref="D5:D9">
      <formula1>INDIRECT($A$5)</formula1>
    </dataValidation>
    <dataValidation type="list" allowBlank="1" showInputMessage="1" showErrorMessage="1" sqref="D25:D29">
      <formula1>INDIRECT($A$25)</formula1>
    </dataValidation>
    <dataValidation allowBlank="1" showInputMessage="1" showErrorMessage="1" prompt="契約書の日付を記入_x000a__x000a_西暦年/月/日_x000a_例）2023年4月1日_x000a_→2023/4/1" sqref="J21"/>
    <dataValidation allowBlank="1" showInputMessage="1" showErrorMessage="1" prompt="請求書の日付を記入_x000a__x000a_西暦年/月/日_x000a_例）2023年4月1日_x000a_→2023/4/1" sqref="J33"/>
    <dataValidation allowBlank="1" showInputMessage="1" showErrorMessage="1" prompt="交付決定日を入力_x000a_＊交付決定通知を参照_x000a__x000a_西暦年/月/日　_x000a_例）2023年4月1日_x000a_→2023/4/1" sqref="H2"/>
    <dataValidation allowBlank="1" showInputMessage="1" showErrorMessage="1" prompt="入力不要_x000a_（自動入力されます）" sqref="J2"/>
    <dataValidation allowBlank="1" showInputMessage="1" showErrorMessage="1" prompt="見積書の日付を記入_x000a__x000a_西暦年/月/日_x000a_例）2023年4月1日_x000a_→2023/4/1" sqref="J5 J10 J15 J20 J25 J30 J40 J35"/>
    <dataValidation allowBlank="1" showInputMessage="1" showErrorMessage="1" prompt="契約書の日付を記入_x000a__x000a_西暦年/月/日_x000a_例）2023年4月1日_x000a_→2023/4/1" sqref="J6 J11 J16 J26 J31 J41 J36"/>
    <dataValidation allowBlank="1" showInputMessage="1" showErrorMessage="1" prompt="納品日を記入_x000a__x000a_西暦年/月/日_x000a_例）2023年4月1日_x000a_→2023/4/1" sqref="J7 J12 J17 J22 J27 J32 J42 J37"/>
    <dataValidation allowBlank="1" showInputMessage="1" showErrorMessage="1" prompt="請求書の日付を記入_x000a__x000a_西暦年/月/日_x000a_例）2023年4月1日_x000a_→2023/4/1" sqref="J8 J13 J18 J23 J28 J43 J38"/>
    <dataValidation allowBlank="1" showInputMessage="1" showErrorMessage="1" prompt="振込日を記入_x000a__x000a_西暦年/月/日_x000a_例）2023年4月1日_x000a_→2023/4/1" sqref="J9 J14 J19 J24 J29 J34 J44 J39"/>
  </dataValidations>
  <pageMargins left="0.70866141732283472" right="0.70866141732283472" top="0.55118110236220474" bottom="0.55118110236220474" header="0.31496062992125984" footer="0.31496062992125984"/>
  <pageSetup paperSize="9" orientation="portrait" r:id="rId1"/>
  <colBreaks count="1" manualBreakCount="1">
    <brk id="10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付表1 事業経過・特記</vt:lpstr>
      <vt:lpstr>付表1 展示会実施報告</vt:lpstr>
      <vt:lpstr>付表1 ECサイト実施報告+販促費報告</vt:lpstr>
      <vt:lpstr>付表２</vt:lpstr>
      <vt:lpstr>付表2別紙1 展示会経費 (1)</vt:lpstr>
      <vt:lpstr>付表2別紙1 EC</vt:lpstr>
      <vt:lpstr>付表2別紙1 販促物経費</vt:lpstr>
      <vt:lpstr>PR</vt:lpstr>
      <vt:lpstr>'付表2別紙1 EC'!Print_Area</vt:lpstr>
      <vt:lpstr>'付表2別紙1 展示会経費 (1)'!Print_Area</vt:lpstr>
      <vt:lpstr>'付表2別紙1 販促物経費'!Print_Area</vt:lpstr>
      <vt:lpstr>'付表2別紙1 展示会経費 (1)'!オ</vt:lpstr>
      <vt:lpstr>サ</vt:lpstr>
      <vt:lpstr>印</vt:lpstr>
      <vt:lpstr>広</vt:lpstr>
      <vt:lpstr>'付表2別紙1 展示会経費 (1)'!材</vt:lpstr>
      <vt:lpstr>'付表2別紙1 展示会経費 (1)'!出</vt:lpstr>
      <vt:lpstr>'付表2別紙1 展示会経費 (1)'!送</vt:lpstr>
      <vt:lpstr>販促費</vt:lpstr>
      <vt:lpstr>'付表2別紙1 展示会経費 (1)'!費用名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2021-04-02T11:40:42Z</dcterms:created>
  <dcterms:modified xsi:type="dcterms:W3CDTF">2023-07-27T05:43:39Z</dcterms:modified>
</cp:coreProperties>
</file>