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0" yWindow="-20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/>
</workbook>
</file>

<file path=xl/calcChain.xml><?xml version="1.0" encoding="utf-8"?>
<calcChain xmlns="http://schemas.openxmlformats.org/spreadsheetml/2006/main">
  <c r="I11" i="9" l="1"/>
  <c r="J11" i="9" s="1"/>
  <c r="I10" i="8" l="1"/>
  <c r="U24" i="9"/>
  <c r="V24" i="9" s="1"/>
  <c r="U23" i="9"/>
  <c r="V23" i="9" s="1"/>
  <c r="U22" i="9"/>
  <c r="V22" i="9" s="1"/>
  <c r="U21" i="9"/>
  <c r="U20" i="9"/>
  <c r="V20" i="9" s="1"/>
  <c r="U15" i="9"/>
  <c r="V15" i="9" s="1"/>
  <c r="U14" i="9"/>
  <c r="V14" i="9" s="1"/>
  <c r="U13" i="9"/>
  <c r="V13" i="9" s="1"/>
  <c r="U12" i="9"/>
  <c r="U11" i="9"/>
  <c r="V11" i="9" s="1"/>
  <c r="I21" i="9"/>
  <c r="J21" i="9" s="1"/>
  <c r="I22" i="9"/>
  <c r="J22" i="9" s="1"/>
  <c r="I12" i="9"/>
  <c r="J12" i="9" s="1"/>
  <c r="I13" i="9"/>
  <c r="J13" i="9" s="1"/>
  <c r="I23" i="9"/>
  <c r="J23" i="9" s="1"/>
  <c r="I24" i="9"/>
  <c r="J24" i="9" s="1"/>
  <c r="I20" i="9"/>
  <c r="I25" i="9" s="1"/>
  <c r="D9" i="8" s="1"/>
  <c r="E9" i="8" s="1"/>
  <c r="I14" i="9"/>
  <c r="J14" i="9" s="1"/>
  <c r="I15" i="9"/>
  <c r="J15" i="9" s="1"/>
  <c r="I16" i="9"/>
  <c r="D8" i="8" s="1"/>
  <c r="U16" i="9" l="1"/>
  <c r="G8" i="8" s="1"/>
  <c r="J8" i="8" s="1"/>
  <c r="U25" i="9"/>
  <c r="G9" i="8" s="1"/>
  <c r="J9" i="8" s="1"/>
  <c r="J20" i="9"/>
  <c r="H9" i="8"/>
  <c r="K9" i="8" s="1"/>
  <c r="D11" i="8"/>
  <c r="E8" i="8"/>
  <c r="E11" i="8" s="1"/>
  <c r="E26" i="1" s="1"/>
  <c r="J16" i="9"/>
  <c r="C8" i="8" s="1"/>
  <c r="J25" i="9"/>
  <c r="C9" i="8" s="1"/>
  <c r="V16" i="9"/>
  <c r="F8" i="8" s="1"/>
  <c r="V12" i="9"/>
  <c r="V21" i="9"/>
  <c r="V25" i="9" s="1"/>
  <c r="F9" i="8" s="1"/>
  <c r="H8" i="8" l="1"/>
  <c r="G11" i="8"/>
  <c r="I9" i="8"/>
  <c r="J11" i="8"/>
  <c r="C11" i="8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<sst xmlns="http://schemas.openxmlformats.org/spreadsheetml/2006/main" count="225" uniqueCount="135">
  <si>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</si>
  <si>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</si>
  <si>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</si>
  <si>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</si>
  <si>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</si>
  <si>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</si>
  <si>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</si>
  <si>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</si>
  <si>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</si>
  <si>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</si>
  <si>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</si>
  <si>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</si>
  <si>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</si>
  <si>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</si>
  <si>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</si>
  <si>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</si>
  <si>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</si>
  <si>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</si>
  <si>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</si>
  <si>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</si>
  <si>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</si>
  <si>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</si>
  <si>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</si>
  <si>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</si>
  <si>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</si>
  <si>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</si>
  <si>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</si>
  <si>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</si>
  <si>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</si>
  <si>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</si>
  <si>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</si>
  <si>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</si>
  <si>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</si>
  <si>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</si>
  <si>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</si>
  <si>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</si>
  <si>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</si>
  <si>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</si>
  <si>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</si>
  <si>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</si>
  <si>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</si>
  <si>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</si>
  <si>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</si>
  <si>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</si>
  <si>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</si>
  <si>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</si>
  <si>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</si>
  <si>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</si>
  <si>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</si>
  <si>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</si>
  <si>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</si>
  <si>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</si>
  <si>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</si>
  <si>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</si>
  <si>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</si>
  <si>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</si>
  <si>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</si>
  <si>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</si>
  <si>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</si>
  <si>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</si>
  <si>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</si>
  <si>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</si>
  <si>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</si>
  <si>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</si>
  <si>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</si>
  <si>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</si>
  <si>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</si>
  <si>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</si>
  <si>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</si>
  <si>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</si>
  <si>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</si>
  <si>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</si>
  <si>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</si>
  <si>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</si>
  <si>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</si>
  <si>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</si>
  <si>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</si>
  <si>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</si>
  <si>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</si>
  <si>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</si>
  <si>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</si>
  <si>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</si>
  <si>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</si>
  <si>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</si>
  <si>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</si>
  <si>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</si>
  <si>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</si>
  <si>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</si>
  <si>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</si>
  <si>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</si>
  <si>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</si>
  <si>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</si>
  <si>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t>令和３年度製品開発着手支援助成事業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</si>
  <si>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r>
      <t>〒</t>
    </r>
    <r>
      <rPr>
        <sz val="11"/>
        <color indexed="30"/>
        <rFont val="ＭＳ Ｐ明朝"/>
        <family val="1"/>
        <charset val="128"/>
      </rPr>
      <t>○○○</t>
    </r>
    <r>
      <rPr>
        <sz val="11"/>
        <rFont val="ＭＳ Ｐ明朝"/>
        <family val="1"/>
        <charset val="128"/>
      </rPr>
      <t>－</t>
    </r>
    <r>
      <rPr>
        <sz val="11"/>
        <color indexed="30"/>
        <rFont val="ＭＳ Ｐ明朝"/>
        <family val="1"/>
        <charset val="128"/>
      </rPr>
      <t>○○○○</t>
    </r>
    <phoneticPr fontId="2"/>
  </si>
  <si>
    <t>東京都□□区△△町×－×－××</t>
    <rPh sb="0" eb="3">
      <t>トウキョウト</t>
    </rPh>
    <rPh sb="5" eb="6">
      <t>ク</t>
    </rPh>
    <rPh sb="8" eb="9">
      <t>マチ</t>
    </rPh>
    <phoneticPr fontId="2"/>
  </si>
  <si>
    <t>○○○○株式会社</t>
    <phoneticPr fontId="2"/>
  </si>
  <si>
    <t>代表取締役　東京　太郎</t>
    <rPh sb="6" eb="8">
      <t>トウキョウ</t>
    </rPh>
    <rPh sb="9" eb="11">
      <t>タロウ</t>
    </rPh>
    <phoneticPr fontId="2"/>
  </si>
  <si>
    <t>03 - ○○○○ - ××××</t>
    <phoneticPr fontId="2"/>
  </si>
  <si>
    <r>
      <rPr>
        <sz val="11"/>
        <color indexed="8"/>
        <rFont val="ＭＳ Ｐ明朝"/>
        <family val="1"/>
        <charset val="128"/>
      </rPr>
      <t>令和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月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</si>
  <si>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○○の研究開発に係る△△の検討</t>
    <phoneticPr fontId="2"/>
  </si>
  <si>
    <r>
      <t>　[</t>
    </r>
    <r>
      <rPr>
        <sz val="10.5"/>
        <color indexed="30"/>
        <rFont val="ＭＳ 明朝"/>
        <family val="1"/>
        <charset val="128"/>
      </rPr>
      <t>○</t>
    </r>
    <r>
      <rPr>
        <sz val="10.5"/>
        <color indexed="8"/>
        <rFont val="ＭＳ 明朝"/>
        <family val="1"/>
        <charset val="128"/>
      </rPr>
      <t>]　経費配分の変更</t>
    </r>
    <phoneticPr fontId="2"/>
  </si>
  <si>
    <t>　「原-2」の○○材は「委-1」委託先の○○株式会社が調達することになった。</t>
    <rPh sb="2" eb="3">
      <t>ゲン</t>
    </rPh>
    <rPh sb="9" eb="10">
      <t>ザイ</t>
    </rPh>
    <rPh sb="12" eb="13">
      <t>イ</t>
    </rPh>
    <rPh sb="16" eb="19">
      <t>イタクサキ</t>
    </rPh>
    <rPh sb="22" eb="26">
      <t>カブシキガイシャ</t>
    </rPh>
    <phoneticPr fontId="2"/>
  </si>
  <si>
    <t>また、○○株式会社への外注部品の強度を高めるために設計変更が生じた。</t>
    <rPh sb="5" eb="9">
      <t>カブシキガイシャ</t>
    </rPh>
    <phoneticPr fontId="2"/>
  </si>
  <si>
    <t>そこで、「原-2」を減額し「委-1」を増額する。</t>
    <rPh sb="5" eb="6">
      <t>ゲン</t>
    </rPh>
    <phoneticPr fontId="2"/>
  </si>
  <si>
    <r>
      <t>原</t>
    </r>
    <r>
      <rPr>
        <sz val="10"/>
        <color indexed="30"/>
        <rFont val="ＭＳ Ｐゴシック"/>
        <family val="3"/>
        <charset val="128"/>
      </rPr>
      <t>-1</t>
    </r>
    <rPh sb="0" eb="1">
      <t>ゲン</t>
    </rPh>
    <phoneticPr fontId="2"/>
  </si>
  <si>
    <t>鋼材</t>
    <rPh sb="0" eb="2">
      <t>コウザイ</t>
    </rPh>
    <phoneticPr fontId="2"/>
  </si>
  <si>
    <t>JIS.G.3055SS</t>
    <phoneticPr fontId="2"/>
  </si>
  <si>
    <t>○○部に組込</t>
    <rPh sb="2" eb="3">
      <t>ブ</t>
    </rPh>
    <rPh sb="4" eb="6">
      <t>クミコミ</t>
    </rPh>
    <phoneticPr fontId="2"/>
  </si>
  <si>
    <t>個</t>
    <rPh sb="0" eb="1">
      <t>コ</t>
    </rPh>
    <phoneticPr fontId="2"/>
  </si>
  <si>
    <t>○</t>
  </si>
  <si>
    <r>
      <t>原-</t>
    </r>
    <r>
      <rPr>
        <sz val="10"/>
        <color indexed="30"/>
        <rFont val="ＭＳ Ｐゴシック"/>
        <family val="3"/>
        <charset val="128"/>
      </rPr>
      <t>2</t>
    </r>
    <rPh sb="0" eb="1">
      <t>ゲン</t>
    </rPh>
    <phoneticPr fontId="2"/>
  </si>
  <si>
    <t>○○材</t>
    <rPh sb="2" eb="3">
      <t>ザイ</t>
    </rPh>
    <phoneticPr fontId="2"/>
  </si>
  <si>
    <t>○○</t>
    <phoneticPr fontId="2"/>
  </si>
  <si>
    <t>○○株式会社</t>
    <rPh sb="2" eb="6">
      <t>カブシキガイシャ</t>
    </rPh>
    <phoneticPr fontId="2"/>
  </si>
  <si>
    <t>株式会社○○</t>
    <rPh sb="0" eb="4">
      <t>カブシキガイシャ</t>
    </rPh>
    <phoneticPr fontId="2"/>
  </si>
  <si>
    <r>
      <t>委-</t>
    </r>
    <r>
      <rPr>
        <sz val="10"/>
        <color indexed="30"/>
        <rFont val="ＭＳ Ｐゴシック"/>
        <family val="3"/>
        <charset val="128"/>
      </rPr>
      <t>1</t>
    </r>
    <rPh sb="0" eb="1">
      <t>イ</t>
    </rPh>
    <phoneticPr fontId="2"/>
  </si>
  <si>
    <t>○○の設計・組立</t>
    <phoneticPr fontId="2"/>
  </si>
  <si>
    <t>式</t>
    <rPh sb="0" eb="1">
      <t>シキ</t>
    </rPh>
    <phoneticPr fontId="2"/>
  </si>
  <si>
    <t>JIS.G.3055SS</t>
  </si>
  <si>
    <t>経費番号</t>
    <rPh sb="0" eb="2">
      <t>ケイヒ</t>
    </rPh>
    <rPh sb="2" eb="4">
      <t>バンゴウ</t>
    </rPh>
    <phoneticPr fontId="2"/>
  </si>
  <si>
    <t>事業者名</t>
    <phoneticPr fontId="2"/>
  </si>
  <si>
    <t>○○株式会社</t>
    <phoneticPr fontId="2"/>
  </si>
  <si>
    <t>○○○○</t>
    <phoneticPr fontId="2"/>
  </si>
  <si>
    <t>電話</t>
    <rPh sb="0" eb="1">
      <t>デン</t>
    </rPh>
    <rPh sb="1" eb="2">
      <t>ハナシ</t>
    </rPh>
    <phoneticPr fontId="2"/>
  </si>
  <si>
    <t>○○－○○○○－○○○○</t>
    <phoneticPr fontId="2"/>
  </si>
  <si>
    <t>東京都○○市△△</t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</si>
  <si>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</si>
  <si>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○○○○○</t>
    <phoneticPr fontId="2"/>
  </si>
  <si>
    <t>（和暦）令和</t>
    <rPh sb="1" eb="3">
      <t>ワレキ</t>
    </rPh>
    <rPh sb="4" eb="6">
      <t>レイワ</t>
    </rPh>
    <phoneticPr fontId="2"/>
  </si>
  <si>
    <t>令和</t>
    <rPh sb="0" eb="2">
      <t>レイワ</t>
    </rPh>
    <phoneticPr fontId="2"/>
  </si>
  <si>
    <t>円（税込）</t>
    <rPh sb="0" eb="1">
      <t>エン</t>
    </rPh>
    <phoneticPr fontId="2"/>
  </si>
  <si>
    <t>購入予定の○○材は委託先が調達することになったことと、外注部品の強度を高めるために設計変更が生じたため。</t>
    <rPh sb="7" eb="8">
      <t>ザイ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</si>
  <si>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2"/>
  </si>
  <si>
    <t>関連なし</t>
  </si>
  <si>
    <r>
      <t>　　令和４年１月28日付３東中企助第３３２７号を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10" eb="12">
      <t>ニチヅケ</t>
    </rPh>
    <rPh sb="13" eb="14">
      <t>ヒガシ</t>
    </rPh>
    <rPh sb="14" eb="15">
      <t>ナカ</t>
    </rPh>
    <rPh sb="15" eb="16">
      <t>クワダ</t>
    </rPh>
    <rPh sb="16" eb="17">
      <t>ジョ</t>
    </rPh>
    <rPh sb="17" eb="18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5" eb="47">
      <t>ナイヨウ</t>
    </rPh>
    <rPh sb="51" eb="53">
      <t>カキ</t>
    </rPh>
    <rPh sb="57" eb="59">
      <t>ヘンコウ</t>
    </rPh>
    <rPh sb="59" eb="61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</si>
</sst>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0.5"/>
      <color indexed="30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0"/>
      <color indexed="3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217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0" fontId="26" fillId="0" borderId="0" xfId="0" applyFont="1" applyAlignment="1">
      <alignment vertical="center"/>
    </xf>
    <xf numFmtId="176" fontId="18" fillId="0" borderId="36" xfId="1" applyNumberFormat="1" applyFont="1" applyFill="1" applyBorder="1" applyAlignment="1" applyProtection="1">
      <alignment vertical="center"/>
    </xf>
    <xf numFmtId="0" fontId="32" fillId="0" borderId="1" xfId="0" applyFont="1" applyFill="1" applyBorder="1" applyAlignment="1">
      <alignment horizontal="left" vertical="center" wrapText="1"/>
    </xf>
    <xf numFmtId="38" fontId="32" fillId="0" borderId="4" xfId="1" applyNumberFormat="1" applyFont="1" applyFill="1" applyBorder="1" applyAlignment="1">
      <alignment vertical="center"/>
    </xf>
    <xf numFmtId="38" fontId="32" fillId="0" borderId="3" xfId="1" applyNumberFormat="1" applyFont="1" applyFill="1" applyBorder="1" applyAlignment="1">
      <alignment horizontal="center" vertical="center" wrapText="1"/>
    </xf>
    <xf numFmtId="38" fontId="32" fillId="0" borderId="1" xfId="1" applyNumberFormat="1" applyFont="1" applyFill="1" applyBorder="1" applyAlignment="1">
      <alignment vertical="center" wrapText="1"/>
    </xf>
    <xf numFmtId="0" fontId="32" fillId="0" borderId="1" xfId="3" applyFont="1" applyFill="1" applyBorder="1" applyAlignment="1">
      <alignment horizontal="center" vertical="center"/>
    </xf>
    <xf numFmtId="38" fontId="32" fillId="0" borderId="4" xfId="1" applyNumberFormat="1" applyFont="1" applyBorder="1" applyAlignment="1">
      <alignment horizontal="right" vertical="center"/>
    </xf>
    <xf numFmtId="38" fontId="32" fillId="0" borderId="3" xfId="1" applyNumberFormat="1" applyFont="1" applyBorder="1" applyAlignment="1">
      <alignment horizontal="center" vertical="center"/>
    </xf>
    <xf numFmtId="38" fontId="32" fillId="0" borderId="1" xfId="1" applyNumberFormat="1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12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32" fillId="0" borderId="25" xfId="2" applyFont="1" applyBorder="1" applyAlignment="1" applyProtection="1">
      <alignment horizontal="left" vertical="center" wrapText="1"/>
      <protection locked="0"/>
    </xf>
    <xf numFmtId="0" fontId="32" fillId="0" borderId="26" xfId="2" applyFont="1" applyBorder="1" applyAlignment="1" applyProtection="1">
      <alignment horizontal="left" vertical="center" wrapText="1"/>
      <protection locked="0"/>
    </xf>
    <xf numFmtId="0" fontId="32" fillId="0" borderId="6" xfId="2" applyFont="1" applyBorder="1" applyAlignment="1" applyProtection="1">
      <alignment horizontal="left" vertical="center" wrapText="1"/>
      <protection locked="0"/>
    </xf>
    <xf numFmtId="0" fontId="32" fillId="0" borderId="41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32" fillId="0" borderId="42" xfId="2" applyFont="1" applyBorder="1" applyAlignment="1" applyProtection="1">
      <alignment horizontal="center" vertical="center" wrapText="1"/>
      <protection locked="0"/>
    </xf>
    <xf numFmtId="0" fontId="32" fillId="0" borderId="43" xfId="2" applyFont="1" applyBorder="1" applyAlignment="1" applyProtection="1">
      <alignment horizontal="center" vertical="center" wrapText="1"/>
      <protection locked="0"/>
    </xf>
    <xf numFmtId="0" fontId="32" fillId="0" borderId="44" xfId="2" applyFont="1" applyBorder="1" applyAlignment="1" applyProtection="1">
      <alignment horizontal="center" vertical="center" wrapText="1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32" fillId="0" borderId="5" xfId="2" applyFont="1" applyBorder="1" applyAlignment="1" applyProtection="1">
      <alignment horizontal="left" vertical="center" wrapText="1"/>
      <protection locked="0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32" fillId="0" borderId="51" xfId="2" applyFont="1" applyFill="1" applyBorder="1" applyAlignment="1" applyProtection="1">
      <alignment horizontal="center" vertical="center"/>
      <protection locked="0"/>
    </xf>
    <xf numFmtId="0" fontId="32" fillId="0" borderId="52" xfId="2" applyFont="1" applyFill="1" applyBorder="1" applyAlignment="1" applyProtection="1">
      <alignment horizontal="center" vertical="center"/>
      <protection locked="0"/>
    </xf>
    <xf numFmtId="0" fontId="32" fillId="0" borderId="53" xfId="2" applyFont="1" applyFill="1" applyBorder="1" applyAlignment="1" applyProtection="1">
      <alignment horizontal="center" vertical="center"/>
      <protection locked="0"/>
    </xf>
    <xf numFmtId="177" fontId="32" fillId="0" borderId="29" xfId="2" applyNumberFormat="1" applyFont="1" applyFill="1" applyBorder="1" applyAlignment="1" applyProtection="1">
      <alignment horizontal="center" vertical="center"/>
      <protection locked="0"/>
    </xf>
    <xf numFmtId="177" fontId="32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32" fillId="0" borderId="12" xfId="2" applyNumberFormat="1" applyFont="1" applyBorder="1" applyAlignment="1" applyProtection="1">
      <alignment horizontal="center" vertical="center"/>
      <protection locked="0"/>
    </xf>
    <xf numFmtId="49" fontId="32" fillId="0" borderId="54" xfId="2" applyNumberFormat="1" applyFont="1" applyBorder="1" applyAlignment="1" applyProtection="1">
      <alignment horizontal="center" vertical="center"/>
      <protection locked="0"/>
    </xf>
    <xf numFmtId="177" fontId="32" fillId="0" borderId="5" xfId="2" applyNumberFormat="1" applyFont="1" applyFill="1" applyBorder="1" applyAlignment="1" applyProtection="1">
      <alignment horizontal="left" vertical="center"/>
      <protection locked="0"/>
    </xf>
    <xf numFmtId="177" fontId="32" fillId="0" borderId="6" xfId="2" applyNumberFormat="1" applyFont="1" applyFill="1" applyBorder="1" applyAlignment="1" applyProtection="1">
      <alignment horizontal="left" vertical="center"/>
      <protection locked="0"/>
    </xf>
    <xf numFmtId="177" fontId="32" fillId="0" borderId="41" xfId="2" applyNumberFormat="1" applyFont="1" applyFill="1" applyBorder="1" applyAlignment="1" applyProtection="1">
      <alignment horizontal="left" vertical="center"/>
      <protection locked="0"/>
    </xf>
    <xf numFmtId="177" fontId="32" fillId="0" borderId="5" xfId="2" applyNumberFormat="1" applyFont="1" applyFill="1" applyBorder="1" applyAlignment="1" applyProtection="1">
      <alignment horizontal="center" vertical="center"/>
      <protection locked="0"/>
    </xf>
    <xf numFmtId="177" fontId="32" fillId="0" borderId="6" xfId="2" applyNumberFormat="1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32" fillId="0" borderId="6" xfId="2" applyFont="1" applyBorder="1" applyAlignment="1" applyProtection="1">
      <alignment horizontal="center" vertical="center"/>
      <protection locked="0"/>
    </xf>
    <xf numFmtId="0" fontId="32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32" fillId="0" borderId="5" xfId="2" applyFont="1" applyFill="1" applyBorder="1" applyAlignment="1" applyProtection="1">
      <alignment horizontal="left" vertical="center" wrapText="1" shrinkToFit="1"/>
      <protection locked="0"/>
    </xf>
    <xf numFmtId="0" fontId="32" fillId="0" borderId="6" xfId="2" applyFont="1" applyFill="1" applyBorder="1" applyAlignment="1" applyProtection="1">
      <alignment horizontal="left" vertical="center" wrapText="1" shrinkToFit="1"/>
      <protection locked="0"/>
    </xf>
    <xf numFmtId="0" fontId="32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3" borderId="5" xfId="2" applyFont="1" applyFill="1" applyBorder="1" applyAlignment="1" applyProtection="1">
      <alignment horizontal="center" vertical="center"/>
    </xf>
    <xf numFmtId="0" fontId="14" fillId="3" borderId="41" xfId="2" applyFont="1" applyFill="1" applyBorder="1" applyAlignment="1" applyProtection="1">
      <alignment horizontal="center" vertical="center"/>
    </xf>
    <xf numFmtId="38" fontId="32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38" fontId="14" fillId="0" borderId="6" xfId="1" applyFont="1" applyBorder="1" applyAlignment="1" applyProtection="1">
      <alignment horizontal="right" vertical="center"/>
      <protection locked="0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422274</xdr:colOff>
      <xdr:row>23</xdr:row>
      <xdr:rowOff>285750</xdr:rowOff>
    </xdr:from>
    <xdr:to>
      <xdr:col>13</xdr:col>
      <xdr:colOff>209599</xdr:colOff>
      <xdr:row>27</xdr:row>
      <xdr:rowOff>57150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896099" y="5686425"/>
          <a:ext cx="1819276" cy="68580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1</xdr:col>
      <xdr:colOff>127000</xdr:colOff>
      <xdr:row>1</xdr:row>
      <xdr:rowOff>25400</xdr:rowOff>
    </xdr:from>
    <xdr:ext cx="3185487" cy="268159"/>
    <xdr:sp macro="" textlink="">
      <xdr:nvSpPr>
        <xdr:cNvPr id="8" name="角丸四角形 7"/>
        <xdr:cNvSpPr>
          <a:spLocks noChangeArrowheads="1"/>
        </xdr:cNvSpPr>
      </xdr:nvSpPr>
      <xdr:spPr bwMode="auto">
        <a:xfrm>
          <a:off x="755650" y="190500"/>
          <a:ext cx="3185487" cy="26815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none" lIns="91440" tIns="45720" rIns="91440" bIns="45720" anchor="ctr" upright="1">
          <a:spAutoFit/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丸ｺﾞｼｯｸM-PRO"/>
              <a:ea typeface="HG丸ｺﾞｼｯｸM-PRO"/>
            </a:rPr>
            <a:t>変更内容に係る契約・発注より前の日付にしてください。</a:t>
          </a:r>
          <a:endParaRPr kumimoji="0" lang="ja-JP" altLang="en-US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>
    <xdr:from>
      <xdr:col>8</xdr:col>
      <xdr:colOff>717550</xdr:colOff>
      <xdr:row>9</xdr:row>
      <xdr:rowOff>38100</xdr:rowOff>
    </xdr:from>
    <xdr:to>
      <xdr:col>9</xdr:col>
      <xdr:colOff>349250</xdr:colOff>
      <xdr:row>11</xdr:row>
      <xdr:rowOff>228600</xdr:rowOff>
    </xdr:to>
    <xdr:grpSp>
      <xdr:nvGrpSpPr>
        <xdr:cNvPr id="15" name="グループ化 19"/>
        <xdr:cNvGrpSpPr>
          <a:grpSpLocks/>
        </xdr:cNvGrpSpPr>
      </xdr:nvGrpSpPr>
      <xdr:grpSpPr bwMode="auto">
        <a:xfrm>
          <a:off x="5518928" y="1839427"/>
          <a:ext cx="376853" cy="611673"/>
          <a:chOff x="13254" y="0"/>
          <a:chExt cx="4247" cy="6131"/>
        </a:xfrm>
      </xdr:grpSpPr>
      <xdr:sp macro="" textlink="">
        <xdr:nvSpPr>
          <xdr:cNvPr id="16" name="円/楕円 5"/>
          <xdr:cNvSpPr>
            <a:spLocks noChangeArrowheads="1"/>
          </xdr:cNvSpPr>
        </xdr:nvSpPr>
        <xdr:spPr bwMode="auto">
          <a:xfrm>
            <a:off x="13254" y="0"/>
            <a:ext cx="4247" cy="4184"/>
          </a:xfrm>
          <a:prstGeom prst="ellipse">
            <a:avLst/>
          </a:prstGeom>
          <a:noFill/>
          <a:ln w="28575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" name="テキスト ボックス 21"/>
          <xdr:cNvSpPr txBox="1">
            <a:spLocks noChangeArrowheads="1"/>
          </xdr:cNvSpPr>
        </xdr:nvSpPr>
        <xdr:spPr bwMode="auto">
          <a:xfrm>
            <a:off x="13326" y="379"/>
            <a:ext cx="3383" cy="57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36000" rIns="36000" bIns="3600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之印</a:t>
            </a:r>
          </a:p>
        </xdr:txBody>
      </xdr:sp>
      <xdr:sp macro="" textlink="">
        <xdr:nvSpPr>
          <xdr:cNvPr id="18" name="円/楕円 7"/>
          <xdr:cNvSpPr>
            <a:spLocks noChangeArrowheads="1"/>
          </xdr:cNvSpPr>
        </xdr:nvSpPr>
        <xdr:spPr bwMode="auto">
          <a:xfrm>
            <a:off x="15501" y="577"/>
            <a:ext cx="1405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9" name="円/楕円 8"/>
          <xdr:cNvSpPr>
            <a:spLocks noChangeArrowheads="1"/>
          </xdr:cNvSpPr>
        </xdr:nvSpPr>
        <xdr:spPr bwMode="auto">
          <a:xfrm>
            <a:off x="15517" y="2101"/>
            <a:ext cx="1404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8</xdr:col>
      <xdr:colOff>156530</xdr:colOff>
      <xdr:row>11</xdr:row>
      <xdr:rowOff>38100</xdr:rowOff>
    </xdr:from>
    <xdr:to>
      <xdr:col>9</xdr:col>
      <xdr:colOff>159103</xdr:colOff>
      <xdr:row>12</xdr:row>
      <xdr:rowOff>254259</xdr:rowOff>
    </xdr:to>
    <xdr:cxnSp macro="">
      <xdr:nvCxnSpPr>
        <xdr:cNvPr id="20" name="直線矢印コネクタ 19"/>
        <xdr:cNvCxnSpPr>
          <a:stCxn id="21" idx="0"/>
        </xdr:cNvCxnSpPr>
      </xdr:nvCxnSpPr>
      <xdr:spPr bwMode="auto">
        <a:xfrm flipV="1">
          <a:off x="4880152" y="2260600"/>
          <a:ext cx="747727" cy="527179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265405</xdr:colOff>
      <xdr:row>12</xdr:row>
      <xdr:rowOff>254259</xdr:rowOff>
    </xdr:from>
    <xdr:ext cx="1842760" cy="434161"/>
    <xdr:sp macro="" textlink="">
      <xdr:nvSpPr>
        <xdr:cNvPr id="21" name="角丸四角形 2"/>
        <xdr:cNvSpPr>
          <a:spLocks noChangeArrowheads="1"/>
        </xdr:cNvSpPr>
      </xdr:nvSpPr>
      <xdr:spPr bwMode="auto">
        <a:xfrm>
          <a:off x="3958772" y="2787779"/>
          <a:ext cx="1842760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申請書に押印した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印鑑登録済の代表者印（実印）</a:t>
          </a:r>
        </a:p>
      </xdr:txBody>
    </xdr:sp>
    <xdr:clientData/>
  </xdr:oneCellAnchor>
  <xdr:twoCellAnchor>
    <xdr:from>
      <xdr:col>6</xdr:col>
      <xdr:colOff>245437</xdr:colOff>
      <xdr:row>1</xdr:row>
      <xdr:rowOff>146050</xdr:rowOff>
    </xdr:from>
    <xdr:to>
      <xdr:col>7</xdr:col>
      <xdr:colOff>12700</xdr:colOff>
      <xdr:row>1</xdr:row>
      <xdr:rowOff>159480</xdr:rowOff>
    </xdr:to>
    <xdr:cxnSp macro="">
      <xdr:nvCxnSpPr>
        <xdr:cNvPr id="22" name="直線矢印コネクタ 21"/>
        <xdr:cNvCxnSpPr>
          <a:stCxn id="8" idx="3"/>
        </xdr:cNvCxnSpPr>
      </xdr:nvCxnSpPr>
      <xdr:spPr bwMode="auto">
        <a:xfrm flipV="1">
          <a:off x="3941137" y="311150"/>
          <a:ext cx="395913" cy="1343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213826</xdr:colOff>
      <xdr:row>3</xdr:row>
      <xdr:rowOff>6479</xdr:rowOff>
    </xdr:from>
    <xdr:to>
      <xdr:col>9</xdr:col>
      <xdr:colOff>311410</xdr:colOff>
      <xdr:row>5</xdr:row>
      <xdr:rowOff>82679</xdr:rowOff>
    </xdr:to>
    <xdr:sp macro="" textlink="">
      <xdr:nvSpPr>
        <xdr:cNvPr id="26" name="テキスト ボックス 25"/>
        <xdr:cNvSpPr txBox="1"/>
      </xdr:nvSpPr>
      <xdr:spPr>
        <a:xfrm>
          <a:off x="3278673" y="576683"/>
          <a:ext cx="2501513" cy="464976"/>
        </a:xfrm>
        <a:prstGeom prst="rect">
          <a:avLst/>
        </a:prstGeom>
        <a:solidFill>
          <a:schemeClr val="bg1"/>
        </a:solidFill>
        <a:ln w="2857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青字</a:t>
          </a:r>
          <a:r>
            <a:rPr kumimoji="1"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部分がご記入いただく箇所です。</a:t>
          </a:r>
        </a:p>
      </xdr:txBody>
    </xdr:sp>
    <xdr:clientData/>
  </xdr:twoCellAnchor>
  <xdr:oneCellAnchor>
    <xdr:from>
      <xdr:col>0</xdr:col>
      <xdr:colOff>44451</xdr:colOff>
      <xdr:row>6</xdr:row>
      <xdr:rowOff>1342</xdr:rowOff>
    </xdr:from>
    <xdr:ext cx="2235200" cy="1166277"/>
    <xdr:sp macro="" textlink="">
      <xdr:nvSpPr>
        <xdr:cNvPr id="29" name="角丸四角形 2"/>
        <xdr:cNvSpPr>
          <a:spLocks noChangeArrowheads="1"/>
        </xdr:cNvSpPr>
      </xdr:nvSpPr>
      <xdr:spPr bwMode="auto">
        <a:xfrm>
          <a:off x="44451" y="1131642"/>
          <a:ext cx="2235200" cy="1166277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・申請書に記載した内容を記入してください。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（※「変更届（様式第４－４号）」を提出された場合は、変更届の内容を記入してください。）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・「代表取締役」等についても正確に記入してください。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 editAs="oneCell">
    <xdr:from>
      <xdr:col>3</xdr:col>
      <xdr:colOff>469901</xdr:colOff>
      <xdr:row>8</xdr:row>
      <xdr:rowOff>127281</xdr:rowOff>
    </xdr:from>
    <xdr:to>
      <xdr:col>4</xdr:col>
      <xdr:colOff>69850</xdr:colOff>
      <xdr:row>8</xdr:row>
      <xdr:rowOff>184150</xdr:rowOff>
    </xdr:to>
    <xdr:cxnSp macro="">
      <xdr:nvCxnSpPr>
        <xdr:cNvPr id="30" name="直線矢印コネクタ 29"/>
        <xdr:cNvCxnSpPr>
          <a:stCxn id="29" idx="3"/>
        </xdr:cNvCxnSpPr>
      </xdr:nvCxnSpPr>
      <xdr:spPr bwMode="auto">
        <a:xfrm>
          <a:off x="2279651" y="1714781"/>
          <a:ext cx="228599" cy="56869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200028</xdr:colOff>
      <xdr:row>20</xdr:row>
      <xdr:rowOff>192861</xdr:rowOff>
    </xdr:from>
    <xdr:to>
      <xdr:col>6</xdr:col>
      <xdr:colOff>487660</xdr:colOff>
      <xdr:row>21</xdr:row>
      <xdr:rowOff>171541</xdr:rowOff>
    </xdr:to>
    <xdr:cxnSp macro="">
      <xdr:nvCxnSpPr>
        <xdr:cNvPr id="33" name="直線矢印コネクタ 32"/>
        <xdr:cNvCxnSpPr>
          <a:stCxn id="34" idx="2"/>
        </xdr:cNvCxnSpPr>
      </xdr:nvCxnSpPr>
      <xdr:spPr bwMode="auto">
        <a:xfrm flipH="1">
          <a:off x="3267078" y="4822011"/>
          <a:ext cx="916282" cy="24538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241300</xdr:colOff>
      <xdr:row>18</xdr:row>
      <xdr:rowOff>190500</xdr:rowOff>
    </xdr:from>
    <xdr:ext cx="1750020" cy="434161"/>
    <xdr:sp macro="" textlink="">
      <xdr:nvSpPr>
        <xdr:cNvPr id="34" name="角丸四角形 2"/>
        <xdr:cNvSpPr>
          <a:spLocks noChangeArrowheads="1"/>
        </xdr:cNvSpPr>
      </xdr:nvSpPr>
      <xdr:spPr bwMode="auto">
        <a:xfrm>
          <a:off x="3308350" y="4387850"/>
          <a:ext cx="1750020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交付決定通知書に記載された内容を記入してください。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6</xdr:col>
      <xdr:colOff>622041</xdr:colOff>
      <xdr:row>23</xdr:row>
      <xdr:rowOff>304051</xdr:rowOff>
    </xdr:from>
    <xdr:to>
      <xdr:col>8</xdr:col>
      <xdr:colOff>304654</xdr:colOff>
      <xdr:row>25</xdr:row>
      <xdr:rowOff>84235</xdr:rowOff>
    </xdr:to>
    <xdr:cxnSp macro="">
      <xdr:nvCxnSpPr>
        <xdr:cNvPr id="38" name="直線矢印コネクタ 37"/>
        <xdr:cNvCxnSpPr>
          <a:stCxn id="39" idx="2"/>
        </xdr:cNvCxnSpPr>
      </xdr:nvCxnSpPr>
      <xdr:spPr bwMode="auto">
        <a:xfrm flipH="1">
          <a:off x="4315408" y="5623796"/>
          <a:ext cx="712869" cy="240235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532557</xdr:colOff>
      <xdr:row>22</xdr:row>
      <xdr:rowOff>25400</xdr:rowOff>
    </xdr:from>
    <xdr:ext cx="1604705" cy="434161"/>
    <xdr:sp macro="" textlink="">
      <xdr:nvSpPr>
        <xdr:cNvPr id="39" name="角丸四角形 2"/>
        <xdr:cNvSpPr>
          <a:spLocks noChangeArrowheads="1"/>
        </xdr:cNvSpPr>
      </xdr:nvSpPr>
      <xdr:spPr bwMode="auto">
        <a:xfrm>
          <a:off x="4225924" y="5189635"/>
          <a:ext cx="1604705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現時点での交付予定額を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4</xdr:col>
      <xdr:colOff>298450</xdr:colOff>
      <xdr:row>38</xdr:row>
      <xdr:rowOff>44450</xdr:rowOff>
    </xdr:from>
    <xdr:to>
      <xdr:col>5</xdr:col>
      <xdr:colOff>196851</xdr:colOff>
      <xdr:row>38</xdr:row>
      <xdr:rowOff>290558</xdr:rowOff>
    </xdr:to>
    <xdr:cxnSp macro="">
      <xdr:nvCxnSpPr>
        <xdr:cNvPr id="41" name="直線矢印コネクタ 40"/>
        <xdr:cNvCxnSpPr>
          <a:stCxn id="42" idx="1"/>
        </xdr:cNvCxnSpPr>
      </xdr:nvCxnSpPr>
      <xdr:spPr bwMode="auto">
        <a:xfrm flipH="1" flipV="1">
          <a:off x="2736850" y="9112250"/>
          <a:ext cx="527051" cy="246108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196851</xdr:colOff>
      <xdr:row>38</xdr:row>
      <xdr:rowOff>45348</xdr:rowOff>
    </xdr:from>
    <xdr:ext cx="2541562" cy="490419"/>
    <xdr:sp macro="" textlink="">
      <xdr:nvSpPr>
        <xdr:cNvPr id="42" name="角丸四角形 2"/>
        <xdr:cNvSpPr>
          <a:spLocks noChangeArrowheads="1"/>
        </xdr:cNvSpPr>
      </xdr:nvSpPr>
      <xdr:spPr bwMode="auto">
        <a:xfrm>
          <a:off x="3263901" y="9113148"/>
          <a:ext cx="2541562" cy="49041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・変更が必要となった理由、背景、経緯等はできる限り具体的に記入してください。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・変更内容は簡潔に記入してください。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>
    <xdr:from>
      <xdr:col>4</xdr:col>
      <xdr:colOff>176389</xdr:colOff>
      <xdr:row>23</xdr:row>
      <xdr:rowOff>11759</xdr:rowOff>
    </xdr:from>
    <xdr:to>
      <xdr:col>4</xdr:col>
      <xdr:colOff>474977</xdr:colOff>
      <xdr:row>24</xdr:row>
      <xdr:rowOff>27449</xdr:rowOff>
    </xdr:to>
    <xdr:sp macro="" textlink="">
      <xdr:nvSpPr>
        <xdr:cNvPr id="47" name="円/楕円 1"/>
        <xdr:cNvSpPr/>
      </xdr:nvSpPr>
      <xdr:spPr>
        <a:xfrm>
          <a:off x="2598796" y="5362222"/>
          <a:ext cx="298588" cy="321431"/>
        </a:xfrm>
        <a:prstGeom prst="ellipse">
          <a:avLst/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44450</xdr:colOff>
      <xdr:row>2</xdr:row>
      <xdr:rowOff>88900</xdr:rowOff>
    </xdr:from>
    <xdr:ext cx="3208321" cy="329168"/>
    <xdr:sp macro="" textlink="">
      <xdr:nvSpPr>
        <xdr:cNvPr id="2" name="角丸四角形 2"/>
        <xdr:cNvSpPr>
          <a:spLocks noChangeArrowheads="1"/>
        </xdr:cNvSpPr>
      </xdr:nvSpPr>
      <xdr:spPr bwMode="auto">
        <a:xfrm>
          <a:off x="44450" y="419100"/>
          <a:ext cx="3208321" cy="32916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kumimoji="1" lang="en-US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eaLnBrk="1" fontAlgn="auto" latinLnBrk="0" hangingPunct="1"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・「その他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対象外経費」も忘れずに記入してください。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4</xdr:col>
      <xdr:colOff>285750</xdr:colOff>
      <xdr:row>3</xdr:row>
      <xdr:rowOff>58733</xdr:rowOff>
    </xdr:from>
    <xdr:ext cx="3590234" cy="229850"/>
    <xdr:sp macro="" textlink="">
      <xdr:nvSpPr>
        <xdr:cNvPr id="3" name="角丸四角形 2"/>
        <xdr:cNvSpPr>
          <a:spLocks noChangeArrowheads="1"/>
        </xdr:cNvSpPr>
      </xdr:nvSpPr>
      <xdr:spPr bwMode="auto">
        <a:xfrm>
          <a:off x="3898900" y="566733"/>
          <a:ext cx="3590234" cy="229850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「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助成金額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」は当初交付予定額以内となるよう調整してください。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 editAs="oneCell">
    <xdr:from>
      <xdr:col>6</xdr:col>
      <xdr:colOff>321010</xdr:colOff>
      <xdr:row>4</xdr:row>
      <xdr:rowOff>125297</xdr:rowOff>
    </xdr:from>
    <xdr:to>
      <xdr:col>7</xdr:col>
      <xdr:colOff>309564</xdr:colOff>
      <xdr:row>6</xdr:row>
      <xdr:rowOff>140608</xdr:rowOff>
    </xdr:to>
    <xdr:cxnSp macro="">
      <xdr:nvCxnSpPr>
        <xdr:cNvPr id="4" name="直線矢印コネクタ 3"/>
        <xdr:cNvCxnSpPr>
          <a:stCxn id="3" idx="2"/>
        </xdr:cNvCxnSpPr>
      </xdr:nvCxnSpPr>
      <xdr:spPr bwMode="auto">
        <a:xfrm>
          <a:off x="5691296" y="796583"/>
          <a:ext cx="867347" cy="500631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0</xdr:col>
      <xdr:colOff>89647</xdr:colOff>
      <xdr:row>0</xdr:row>
      <xdr:rowOff>59765</xdr:rowOff>
    </xdr:from>
    <xdr:ext cx="5723554" cy="448438"/>
    <xdr:sp macro="" textlink="">
      <xdr:nvSpPr>
        <xdr:cNvPr id="6" name="角丸四角形 5"/>
        <xdr:cNvSpPr>
          <a:spLocks noChangeArrowheads="1"/>
        </xdr:cNvSpPr>
      </xdr:nvSpPr>
      <xdr:spPr bwMode="auto">
        <a:xfrm>
          <a:off x="89647" y="59765"/>
          <a:ext cx="5723554" cy="44843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noAutofit/>
        </a:bodyPr>
        <a:lstStyle/>
        <a:p>
          <a:pPr eaLnBrk="1" fontAlgn="auto" latinLnBrk="0" hangingPunct="1">
            <a:lnSpc>
              <a:spcPts val="10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変更しない経費を含め、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申請した全ての経費について記入してください。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・「変更前」には申請書に記載した内容（変更承認申請を行った場合は変更後の内容）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="98" zoomScaleNormal="100" zoomScaleSheetLayoutView="98" workbookViewId="0">
      <selection activeCell="H29" sqref="H29"/>
    </sheetView>
  </sheetViews>
  <sheetFormatPr defaultColWidth="9" defaultRowHeight="13" x14ac:dyDescent="0.2"/>
  <cols>
    <col min="1" max="1" width="9" style="2"/>
    <col min="2" max="2" width="9" style="2" customWidth="1"/>
    <col min="3" max="3" width="9" style="2"/>
    <col min="4" max="4" width="9" style="2" customWidth="1"/>
    <col min="5" max="7" width="9" style="2"/>
    <col min="8" max="8" width="5.7265625" style="2" customWidth="1"/>
    <col min="9" max="9" width="10.6328125" style="2" customWidth="1"/>
    <col min="10" max="10" width="6.08984375" style="2" customWidth="1"/>
    <col min="11" max="16384" width="9" style="2"/>
  </cols>
  <sheetData>
    <row r="1" spans="1:10" x14ac:dyDescent="0.2">
      <c r="A1" s="2" t="s">
        <v>15</v>
      </c>
    </row>
    <row r="2" spans="1:10" ht="19.5" customHeight="1" x14ac:dyDescent="0.2">
      <c r="A2" s="96" t="s">
        <v>98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ht="12.75" customHeight="1" x14ac:dyDescent="0.2"/>
    <row r="4" spans="1:10" ht="18" customHeight="1" x14ac:dyDescent="0.2">
      <c r="A4" s="98" t="s">
        <v>14</v>
      </c>
      <c r="B4" s="98"/>
      <c r="C4" s="98"/>
      <c r="D4" s="98"/>
    </row>
    <row r="5" spans="1:10" x14ac:dyDescent="0.2">
      <c r="B5" s="97" t="s">
        <v>8</v>
      </c>
      <c r="C5" s="97"/>
      <c r="D5" s="97"/>
    </row>
    <row r="7" spans="1:10" ht="18" customHeight="1" x14ac:dyDescent="0.2">
      <c r="F7" s="100" t="s">
        <v>93</v>
      </c>
      <c r="G7" s="100"/>
      <c r="H7" s="100"/>
      <c r="I7" s="100"/>
      <c r="J7" s="85"/>
    </row>
    <row r="8" spans="1:10" ht="18" customHeight="1" x14ac:dyDescent="0.2">
      <c r="E8" s="98" t="s">
        <v>6</v>
      </c>
      <c r="F8" s="101" t="s">
        <v>94</v>
      </c>
      <c r="G8" s="101"/>
      <c r="H8" s="101"/>
      <c r="I8" s="101"/>
      <c r="J8" s="101"/>
    </row>
    <row r="9" spans="1:10" ht="18" customHeight="1" x14ac:dyDescent="0.2">
      <c r="E9" s="98"/>
      <c r="F9" s="101"/>
      <c r="G9" s="101"/>
      <c r="H9" s="101"/>
      <c r="I9" s="101"/>
      <c r="J9" s="101"/>
    </row>
    <row r="10" spans="1:10" ht="18" customHeight="1" x14ac:dyDescent="0.2">
      <c r="E10" s="98" t="s">
        <v>5</v>
      </c>
      <c r="F10" s="99" t="s">
        <v>95</v>
      </c>
      <c r="G10" s="99"/>
      <c r="H10" s="99"/>
      <c r="I10" s="99"/>
      <c r="J10" s="97" t="s">
        <v>7</v>
      </c>
    </row>
    <row r="11" spans="1:10" ht="15.75" customHeight="1" x14ac:dyDescent="0.2">
      <c r="E11" s="98"/>
      <c r="F11" s="99"/>
      <c r="G11" s="99"/>
      <c r="H11" s="99"/>
      <c r="I11" s="99"/>
      <c r="J11" s="97"/>
    </row>
    <row r="12" spans="1:10" ht="24.75" customHeight="1" x14ac:dyDescent="0.2">
      <c r="E12" s="3" t="s">
        <v>0</v>
      </c>
      <c r="F12" s="99" t="s">
        <v>96</v>
      </c>
      <c r="G12" s="99"/>
      <c r="H12" s="99"/>
      <c r="I12" s="99"/>
      <c r="J12" s="99"/>
    </row>
    <row r="13" spans="1:10" ht="21" customHeight="1" x14ac:dyDescent="0.2">
      <c r="E13" s="3" t="s">
        <v>1</v>
      </c>
      <c r="F13" s="99" t="s">
        <v>97</v>
      </c>
      <c r="G13" s="99"/>
      <c r="H13" s="99"/>
      <c r="I13" s="99"/>
      <c r="J13" s="99"/>
    </row>
    <row r="15" spans="1:10" ht="21" customHeight="1" x14ac:dyDescent="0.2"/>
    <row r="16" spans="1:10" ht="14" x14ac:dyDescent="0.2">
      <c r="A16" s="102" t="s">
        <v>92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ht="21" customHeight="1" x14ac:dyDescent="0.2"/>
    <row r="18" spans="1:10" ht="39.75" customHeight="1" x14ac:dyDescent="0.2">
      <c r="A18" s="103" t="s">
        <v>134</v>
      </c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ht="21" customHeight="1" x14ac:dyDescent="0.2"/>
    <row r="20" spans="1:10" x14ac:dyDescent="0.2">
      <c r="A20" s="98" t="s">
        <v>2</v>
      </c>
      <c r="B20" s="98"/>
      <c r="C20" s="98"/>
      <c r="D20" s="98"/>
      <c r="E20" s="98"/>
      <c r="F20" s="98"/>
      <c r="G20" s="98"/>
      <c r="H20" s="98"/>
      <c r="I20" s="98"/>
      <c r="J20" s="98"/>
    </row>
    <row r="21" spans="1:10" ht="21" customHeight="1" x14ac:dyDescent="0.2"/>
    <row r="22" spans="1:10" ht="24" customHeight="1" x14ac:dyDescent="0.2">
      <c r="A22" s="2" t="s">
        <v>82</v>
      </c>
      <c r="C22" s="106" t="s">
        <v>99</v>
      </c>
      <c r="D22" s="106"/>
      <c r="E22" s="106"/>
      <c r="F22" s="106"/>
      <c r="G22" s="106"/>
      <c r="H22" s="106"/>
      <c r="I22" s="106"/>
      <c r="J22" s="1" t="s">
        <v>11</v>
      </c>
    </row>
    <row r="23" spans="1:10" s="72" customFormat="1" ht="12" customHeight="1" x14ac:dyDescent="0.2"/>
    <row r="24" spans="1:10" s="72" customFormat="1" ht="24" customHeight="1" x14ac:dyDescent="0.2">
      <c r="A24" s="97" t="s">
        <v>84</v>
      </c>
      <c r="B24" s="97"/>
      <c r="C24" s="97"/>
      <c r="D24" s="97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24" customHeight="1" x14ac:dyDescent="0.2">
      <c r="A26" s="104" t="s">
        <v>85</v>
      </c>
      <c r="B26" s="104"/>
      <c r="C26" s="104"/>
      <c r="E26" s="109">
        <f>'（付表）'!E11</f>
        <v>1000000</v>
      </c>
      <c r="F26" s="109"/>
      <c r="G26" s="109"/>
      <c r="H26" s="5" t="s">
        <v>13</v>
      </c>
    </row>
    <row r="27" spans="1:10" ht="12" customHeight="1" x14ac:dyDescent="0.2"/>
    <row r="28" spans="1:10" ht="24" customHeight="1" x14ac:dyDescent="0.2">
      <c r="A28" s="73" t="s">
        <v>16</v>
      </c>
      <c r="B28" s="73"/>
      <c r="C28" s="73"/>
      <c r="D28" s="73"/>
      <c r="E28" s="109">
        <f>'（付表）'!H11</f>
        <v>950000</v>
      </c>
      <c r="F28" s="109"/>
      <c r="G28" s="109"/>
      <c r="H28" s="5" t="s">
        <v>13</v>
      </c>
    </row>
    <row r="29" spans="1:10" ht="12" customHeight="1" x14ac:dyDescent="0.2"/>
    <row r="30" spans="1:10" s="4" customFormat="1" ht="24" customHeight="1" x14ac:dyDescent="0.2">
      <c r="A30" s="4" t="s">
        <v>17</v>
      </c>
    </row>
    <row r="31" spans="1:10" s="4" customFormat="1" ht="11.25" customHeight="1" x14ac:dyDescent="0.2"/>
    <row r="32" spans="1:10" s="4" customFormat="1" ht="21.75" customHeight="1" x14ac:dyDescent="0.2">
      <c r="B32" s="7" t="s">
        <v>19</v>
      </c>
    </row>
    <row r="33" spans="2:10" s="4" customFormat="1" ht="21.75" customHeight="1" x14ac:dyDescent="0.2">
      <c r="B33" s="7" t="s">
        <v>100</v>
      </c>
    </row>
    <row r="34" spans="2:10" s="4" customFormat="1" ht="22.5" customHeight="1" x14ac:dyDescent="0.2">
      <c r="B34" s="7" t="s">
        <v>20</v>
      </c>
    </row>
    <row r="35" spans="2:10" s="4" customFormat="1" ht="12" customHeight="1" x14ac:dyDescent="0.2"/>
    <row r="36" spans="2:10" s="4" customFormat="1" ht="24" customHeight="1" x14ac:dyDescent="0.2">
      <c r="B36" s="107" t="s">
        <v>101</v>
      </c>
      <c r="C36" s="107"/>
      <c r="D36" s="107"/>
      <c r="E36" s="107"/>
      <c r="F36" s="107"/>
      <c r="G36" s="107"/>
      <c r="H36" s="107"/>
      <c r="I36" s="107"/>
      <c r="J36" s="107"/>
    </row>
    <row r="37" spans="2:10" s="4" customFormat="1" ht="24" customHeight="1" x14ac:dyDescent="0.2">
      <c r="B37" s="108" t="s">
        <v>102</v>
      </c>
      <c r="C37" s="108"/>
      <c r="D37" s="108"/>
      <c r="E37" s="108"/>
      <c r="F37" s="108"/>
      <c r="G37" s="108"/>
      <c r="H37" s="108"/>
      <c r="I37" s="108"/>
      <c r="J37" s="108"/>
    </row>
    <row r="38" spans="2:10" s="4" customFormat="1" ht="24" customHeight="1" x14ac:dyDescent="0.2">
      <c r="B38" s="108" t="s">
        <v>103</v>
      </c>
      <c r="C38" s="108"/>
      <c r="D38" s="108"/>
      <c r="E38" s="108"/>
      <c r="F38" s="108"/>
      <c r="G38" s="108"/>
      <c r="H38" s="108"/>
      <c r="I38" s="108"/>
      <c r="J38" s="108"/>
    </row>
    <row r="39" spans="2:10" s="4" customFormat="1" ht="24" customHeight="1" x14ac:dyDescent="0.2">
      <c r="B39" s="105"/>
      <c r="C39" s="105"/>
      <c r="D39" s="105"/>
      <c r="E39" s="105"/>
      <c r="F39" s="105"/>
      <c r="G39" s="105"/>
      <c r="H39" s="105"/>
      <c r="I39" s="105"/>
      <c r="J39" s="105"/>
    </row>
    <row r="40" spans="2:10" s="4" customFormat="1" ht="24" customHeight="1" x14ac:dyDescent="0.2">
      <c r="B40" s="105"/>
      <c r="C40" s="105"/>
      <c r="D40" s="105"/>
      <c r="E40" s="105"/>
      <c r="F40" s="105"/>
      <c r="G40" s="105"/>
      <c r="H40" s="105"/>
      <c r="I40" s="105"/>
      <c r="J40" s="105"/>
    </row>
    <row r="41" spans="2:10" s="4" customFormat="1" ht="21" customHeight="1" x14ac:dyDescent="0.2">
      <c r="B41" s="98"/>
      <c r="C41" s="98"/>
      <c r="D41" s="98"/>
      <c r="E41" s="98"/>
      <c r="F41" s="98"/>
      <c r="G41" s="98"/>
      <c r="H41" s="98"/>
      <c r="I41" s="98"/>
      <c r="J41" s="98"/>
    </row>
  </sheetData>
  <mergeCells count="25">
    <mergeCell ref="B40:J40"/>
    <mergeCell ref="B41:J41"/>
    <mergeCell ref="A26:C26"/>
    <mergeCell ref="C22:I22"/>
    <mergeCell ref="B36:J36"/>
    <mergeCell ref="B37:J37"/>
    <mergeCell ref="B38:J38"/>
    <mergeCell ref="A24:D24"/>
    <mergeCell ref="E26:G26"/>
    <mergeCell ref="B39:J39"/>
    <mergeCell ref="E28:G28"/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90" zoomScaleNormal="80" zoomScaleSheetLayoutView="90" workbookViewId="0">
      <selection activeCell="G20" sqref="G20"/>
    </sheetView>
  </sheetViews>
  <sheetFormatPr defaultColWidth="9" defaultRowHeight="13" x14ac:dyDescent="0.2"/>
  <cols>
    <col min="1" max="1" width="3" style="55" customWidth="1"/>
    <col min="2" max="2" width="23.453125" style="55" customWidth="1"/>
    <col min="3" max="8" width="12.6328125" style="55" customWidth="1"/>
    <col min="9" max="11" width="13.08984375" style="55" customWidth="1"/>
    <col min="12" max="16384" width="9" style="55"/>
  </cols>
  <sheetData>
    <row r="1" spans="1:11" x14ac:dyDescent="0.2">
      <c r="A1" s="6" t="s">
        <v>15</v>
      </c>
      <c r="B1" s="60"/>
    </row>
    <row r="2" spans="1:11" x14ac:dyDescent="0.2">
      <c r="A2" s="65" t="s">
        <v>27</v>
      </c>
      <c r="B2" s="60"/>
    </row>
    <row r="3" spans="1:11" ht="14" x14ac:dyDescent="0.2">
      <c r="A3" s="116" t="s">
        <v>26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5" spans="1:11" ht="13.5" thickBot="1" x14ac:dyDescent="0.25">
      <c r="K5" s="61" t="s">
        <v>25</v>
      </c>
    </row>
    <row r="6" spans="1:11" s="62" customFormat="1" ht="24" customHeight="1" x14ac:dyDescent="0.2">
      <c r="A6" s="112" t="s">
        <v>9</v>
      </c>
      <c r="B6" s="113"/>
      <c r="C6" s="117" t="s">
        <v>18</v>
      </c>
      <c r="D6" s="118"/>
      <c r="E6" s="119"/>
      <c r="F6" s="117" t="s">
        <v>88</v>
      </c>
      <c r="G6" s="118"/>
      <c r="H6" s="119"/>
      <c r="I6" s="117" t="s">
        <v>24</v>
      </c>
      <c r="J6" s="118"/>
      <c r="K6" s="119"/>
    </row>
    <row r="7" spans="1:11" s="63" customFormat="1" ht="54" customHeight="1" thickBot="1" x14ac:dyDescent="0.25">
      <c r="A7" s="114"/>
      <c r="B7" s="115"/>
      <c r="C7" s="66" t="s">
        <v>23</v>
      </c>
      <c r="D7" s="67" t="s">
        <v>22</v>
      </c>
      <c r="E7" s="68" t="s">
        <v>10</v>
      </c>
      <c r="F7" s="66" t="s">
        <v>23</v>
      </c>
      <c r="G7" s="67" t="s">
        <v>22</v>
      </c>
      <c r="H7" s="68" t="s">
        <v>10</v>
      </c>
      <c r="I7" s="66" t="s">
        <v>23</v>
      </c>
      <c r="J7" s="67" t="s">
        <v>90</v>
      </c>
      <c r="K7" s="68" t="s">
        <v>10</v>
      </c>
    </row>
    <row r="8" spans="1:11" ht="39" customHeight="1" x14ac:dyDescent="0.2">
      <c r="A8" s="120" t="s">
        <v>79</v>
      </c>
      <c r="B8" s="69" t="s">
        <v>61</v>
      </c>
      <c r="C8" s="74">
        <f>'（付表）別紙１'!J16</f>
        <v>1760000</v>
      </c>
      <c r="D8" s="75">
        <f>'（付表）別紙１'!I16</f>
        <v>1600000</v>
      </c>
      <c r="E8" s="76">
        <f>ROUNDDOWN(D8/2,-3)</f>
        <v>800000</v>
      </c>
      <c r="F8" s="74">
        <f>'（付表）別紙１'!V16</f>
        <v>1100000</v>
      </c>
      <c r="G8" s="75">
        <f>'（付表）別紙１'!U16</f>
        <v>1000000</v>
      </c>
      <c r="H8" s="76">
        <f>ROUNDDOWN(G8/2,-3)</f>
        <v>500000</v>
      </c>
      <c r="I8" s="74">
        <f t="shared" ref="I8:K9" si="0">F8-C8</f>
        <v>-660000</v>
      </c>
      <c r="J8" s="75">
        <f t="shared" si="0"/>
        <v>-600000</v>
      </c>
      <c r="K8" s="76">
        <f t="shared" si="0"/>
        <v>-300000</v>
      </c>
    </row>
    <row r="9" spans="1:11" ht="39" customHeight="1" x14ac:dyDescent="0.2">
      <c r="A9" s="121"/>
      <c r="B9" s="70" t="s">
        <v>80</v>
      </c>
      <c r="C9" s="77">
        <f>'（付表）別紙１'!J25</f>
        <v>440000</v>
      </c>
      <c r="D9" s="78">
        <f>'（付表）別紙１'!I25</f>
        <v>400000</v>
      </c>
      <c r="E9" s="79">
        <f>ROUNDDOWN(D9/2,-3)</f>
        <v>200000</v>
      </c>
      <c r="F9" s="77">
        <f>'（付表）別紙１'!V25</f>
        <v>990000</v>
      </c>
      <c r="G9" s="78">
        <f>'（付表）別紙１'!U25</f>
        <v>900000</v>
      </c>
      <c r="H9" s="79">
        <f>ROUNDDOWN(G9/2,-3)</f>
        <v>450000</v>
      </c>
      <c r="I9" s="77">
        <f t="shared" si="0"/>
        <v>550000</v>
      </c>
      <c r="J9" s="78">
        <f t="shared" si="0"/>
        <v>500000</v>
      </c>
      <c r="K9" s="79">
        <f t="shared" si="0"/>
        <v>250000</v>
      </c>
    </row>
    <row r="10" spans="1:11" ht="39" customHeight="1" thickBot="1" x14ac:dyDescent="0.25">
      <c r="A10" s="122"/>
      <c r="B10" s="70" t="s">
        <v>81</v>
      </c>
      <c r="C10" s="86">
        <v>100000</v>
      </c>
      <c r="D10" s="80"/>
      <c r="E10" s="81"/>
      <c r="F10" s="86">
        <v>100000</v>
      </c>
      <c r="G10" s="80"/>
      <c r="H10" s="81"/>
      <c r="I10" s="74">
        <f>F10-C10</f>
        <v>0</v>
      </c>
      <c r="J10" s="80"/>
      <c r="K10" s="81"/>
    </row>
    <row r="11" spans="1:11" ht="39" customHeight="1" thickTop="1" thickBot="1" x14ac:dyDescent="0.25">
      <c r="A11" s="110" t="s">
        <v>21</v>
      </c>
      <c r="B11" s="111"/>
      <c r="C11" s="82">
        <f t="shared" ref="C11:H11" si="1">SUM(C8:C10)</f>
        <v>2300000</v>
      </c>
      <c r="D11" s="83">
        <f t="shared" si="1"/>
        <v>2000000</v>
      </c>
      <c r="E11" s="84">
        <f t="shared" si="1"/>
        <v>1000000</v>
      </c>
      <c r="F11" s="82">
        <f t="shared" si="1"/>
        <v>2190000</v>
      </c>
      <c r="G11" s="83">
        <f t="shared" si="1"/>
        <v>1900000</v>
      </c>
      <c r="H11" s="84">
        <f t="shared" si="1"/>
        <v>950000</v>
      </c>
      <c r="I11" s="82">
        <f>F11-C11</f>
        <v>-110000</v>
      </c>
      <c r="J11" s="83">
        <f>G11-D11</f>
        <v>-100000</v>
      </c>
      <c r="K11" s="84">
        <f>H11-E11</f>
        <v>-50000</v>
      </c>
    </row>
    <row r="12" spans="1:11" ht="24" customHeight="1" x14ac:dyDescent="0.2">
      <c r="A12" s="55" t="s">
        <v>87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  <ignoredErrors>
    <ignoredError sqref="H8:H9 E8:E9 K8:K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zoomScale="70" zoomScaleNormal="75" zoomScaleSheetLayoutView="70" workbookViewId="0">
      <pane ySplit="7" topLeftCell="A8" activePane="bottomLeft" state="frozen"/>
      <selection pane="bottomLeft" activeCell="U13" sqref="U13"/>
    </sheetView>
  </sheetViews>
  <sheetFormatPr defaultColWidth="9" defaultRowHeight="12" x14ac:dyDescent="0.2"/>
  <cols>
    <col min="1" max="2" width="4.453125" style="56" customWidth="1"/>
    <col min="3" max="3" width="13.7265625" style="56" customWidth="1"/>
    <col min="4" max="4" width="10.6328125" style="56" customWidth="1"/>
    <col min="5" max="5" width="14.36328125" style="56" customWidth="1"/>
    <col min="6" max="6" width="5" style="56" customWidth="1"/>
    <col min="7" max="7" width="4.36328125" style="56" customWidth="1"/>
    <col min="8" max="8" width="7.26953125" style="56" customWidth="1"/>
    <col min="9" max="9" width="11.36328125" style="56" customWidth="1"/>
    <col min="10" max="10" width="9.453125" style="56" customWidth="1"/>
    <col min="11" max="11" width="13.453125" style="56" customWidth="1"/>
    <col min="12" max="12" width="5" style="56" customWidth="1"/>
    <col min="13" max="14" width="4.453125" style="56" customWidth="1"/>
    <col min="15" max="15" width="13.7265625" style="56" customWidth="1"/>
    <col min="16" max="16" width="10.6328125" style="56" customWidth="1"/>
    <col min="17" max="17" width="14.36328125" style="56" customWidth="1"/>
    <col min="18" max="18" width="5" style="56" customWidth="1"/>
    <col min="19" max="19" width="4.36328125" style="56" customWidth="1"/>
    <col min="20" max="20" width="7.26953125" style="56" customWidth="1"/>
    <col min="21" max="21" width="11.36328125" style="56" customWidth="1"/>
    <col min="22" max="22" width="9.453125" style="56" customWidth="1"/>
    <col min="23" max="23" width="13.453125" style="56" customWidth="1"/>
    <col min="24" max="16384" width="9" style="56"/>
  </cols>
  <sheetData>
    <row r="1" spans="1:23" ht="13" x14ac:dyDescent="0.2">
      <c r="A1" s="6" t="s">
        <v>15</v>
      </c>
      <c r="M1" s="8"/>
    </row>
    <row r="2" spans="1:23" ht="13" x14ac:dyDescent="0.2">
      <c r="A2" s="60" t="s">
        <v>83</v>
      </c>
      <c r="M2" s="55"/>
    </row>
    <row r="3" spans="1:23" ht="16.5" x14ac:dyDescent="0.2">
      <c r="A3" s="126" t="s">
        <v>33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</row>
    <row r="4" spans="1:23" x14ac:dyDescent="0.2">
      <c r="A4" s="56" t="s">
        <v>86</v>
      </c>
    </row>
    <row r="5" spans="1:23" x14ac:dyDescent="0.2">
      <c r="A5" s="56" t="s">
        <v>32</v>
      </c>
    </row>
    <row r="7" spans="1:23" s="55" customFormat="1" ht="18" customHeight="1" x14ac:dyDescent="0.2">
      <c r="A7" s="123" t="s">
        <v>31</v>
      </c>
      <c r="B7" s="124"/>
      <c r="C7" s="124"/>
      <c r="D7" s="124"/>
      <c r="E7" s="124"/>
      <c r="F7" s="124"/>
      <c r="G7" s="124"/>
      <c r="H7" s="124"/>
      <c r="I7" s="124"/>
      <c r="J7" s="124"/>
      <c r="K7" s="125"/>
      <c r="M7" s="123" t="s">
        <v>30</v>
      </c>
      <c r="N7" s="124"/>
      <c r="O7" s="124"/>
      <c r="P7" s="124"/>
      <c r="Q7" s="124"/>
      <c r="R7" s="124"/>
      <c r="S7" s="124"/>
      <c r="T7" s="124"/>
      <c r="U7" s="124"/>
      <c r="V7" s="124"/>
      <c r="W7" s="125"/>
    </row>
    <row r="8" spans="1:23" ht="11.25" customHeight="1" x14ac:dyDescent="0.2"/>
    <row r="9" spans="1:23" ht="18" customHeight="1" x14ac:dyDescent="0.2">
      <c r="A9" s="12" t="s">
        <v>61</v>
      </c>
      <c r="B9" s="25"/>
      <c r="C9" s="25"/>
      <c r="D9" s="25"/>
      <c r="E9" s="25"/>
      <c r="F9" s="25"/>
      <c r="G9" s="25"/>
      <c r="H9" s="25"/>
      <c r="I9" s="25"/>
      <c r="J9" s="26" t="s">
        <v>25</v>
      </c>
      <c r="M9" s="12" t="s">
        <v>61</v>
      </c>
      <c r="N9" s="25"/>
      <c r="O9" s="25"/>
      <c r="P9" s="25"/>
      <c r="Q9" s="25"/>
      <c r="R9" s="25"/>
      <c r="S9" s="25"/>
      <c r="T9" s="25"/>
      <c r="U9" s="25"/>
      <c r="V9" s="26" t="s">
        <v>25</v>
      </c>
    </row>
    <row r="10" spans="1:23" ht="45" customHeight="1" x14ac:dyDescent="0.2">
      <c r="A10" s="24" t="s">
        <v>70</v>
      </c>
      <c r="B10" s="24" t="s">
        <v>58</v>
      </c>
      <c r="C10" s="24" t="s">
        <v>59</v>
      </c>
      <c r="D10" s="24" t="s">
        <v>60</v>
      </c>
      <c r="E10" s="24" t="s">
        <v>62</v>
      </c>
      <c r="F10" s="32" t="s">
        <v>63</v>
      </c>
      <c r="G10" s="31" t="s">
        <v>64</v>
      </c>
      <c r="H10" s="24" t="s">
        <v>65</v>
      </c>
      <c r="I10" s="58" t="s">
        <v>66</v>
      </c>
      <c r="J10" s="58" t="s">
        <v>67</v>
      </c>
      <c r="K10" s="24" t="s">
        <v>68</v>
      </c>
      <c r="M10" s="24" t="s">
        <v>70</v>
      </c>
      <c r="N10" s="24" t="s">
        <v>58</v>
      </c>
      <c r="O10" s="24" t="s">
        <v>59</v>
      </c>
      <c r="P10" s="24" t="s">
        <v>60</v>
      </c>
      <c r="Q10" s="24" t="s">
        <v>62</v>
      </c>
      <c r="R10" s="32" t="s">
        <v>63</v>
      </c>
      <c r="S10" s="31" t="s">
        <v>64</v>
      </c>
      <c r="T10" s="24" t="s">
        <v>65</v>
      </c>
      <c r="U10" s="58" t="s">
        <v>66</v>
      </c>
      <c r="V10" s="58" t="s">
        <v>67</v>
      </c>
      <c r="W10" s="24" t="s">
        <v>68</v>
      </c>
    </row>
    <row r="11" spans="1:23" ht="41.25" customHeight="1" x14ac:dyDescent="0.2">
      <c r="A11" s="57"/>
      <c r="B11" s="33" t="s">
        <v>104</v>
      </c>
      <c r="C11" s="87" t="s">
        <v>105</v>
      </c>
      <c r="D11" s="87" t="s">
        <v>106</v>
      </c>
      <c r="E11" s="87" t="s">
        <v>107</v>
      </c>
      <c r="F11" s="88">
        <v>20</v>
      </c>
      <c r="G11" s="89" t="s">
        <v>108</v>
      </c>
      <c r="H11" s="90">
        <v>50000</v>
      </c>
      <c r="I11" s="28">
        <f>F11*H11</f>
        <v>1000000</v>
      </c>
      <c r="J11" s="28">
        <f>ROUNDDOWN(I11*1.1,0)</f>
        <v>1100000</v>
      </c>
      <c r="K11" s="87" t="s">
        <v>113</v>
      </c>
      <c r="M11" s="57"/>
      <c r="N11" s="33" t="s">
        <v>104</v>
      </c>
      <c r="O11" s="87" t="s">
        <v>105</v>
      </c>
      <c r="P11" s="87" t="s">
        <v>118</v>
      </c>
      <c r="Q11" s="87" t="s">
        <v>107</v>
      </c>
      <c r="R11" s="88">
        <v>20</v>
      </c>
      <c r="S11" s="89" t="s">
        <v>108</v>
      </c>
      <c r="T11" s="90">
        <v>50000</v>
      </c>
      <c r="U11" s="28">
        <f>R11*T11</f>
        <v>1000000</v>
      </c>
      <c r="V11" s="28">
        <f>ROUNDDOWN(U11*1.1,0)</f>
        <v>1100000</v>
      </c>
      <c r="W11" s="87" t="s">
        <v>113</v>
      </c>
    </row>
    <row r="12" spans="1:23" ht="41.25" customHeight="1" x14ac:dyDescent="0.2">
      <c r="A12" s="91" t="s">
        <v>109</v>
      </c>
      <c r="B12" s="33" t="s">
        <v>110</v>
      </c>
      <c r="C12" s="87" t="s">
        <v>111</v>
      </c>
      <c r="D12" s="87" t="s">
        <v>112</v>
      </c>
      <c r="E12" s="87" t="s">
        <v>107</v>
      </c>
      <c r="F12" s="88">
        <v>20</v>
      </c>
      <c r="G12" s="89" t="s">
        <v>108</v>
      </c>
      <c r="H12" s="90">
        <v>30000</v>
      </c>
      <c r="I12" s="28">
        <f>F12*H12</f>
        <v>600000</v>
      </c>
      <c r="J12" s="28">
        <f>ROUNDDOWN(I12*1.1,0)</f>
        <v>660000</v>
      </c>
      <c r="K12" s="87" t="s">
        <v>114</v>
      </c>
      <c r="M12" s="91" t="s">
        <v>109</v>
      </c>
      <c r="N12" s="33" t="s">
        <v>29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29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29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29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29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29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29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69</v>
      </c>
      <c r="I16" s="29">
        <f>SUM(I11:I15)</f>
        <v>1600000</v>
      </c>
      <c r="J16" s="29">
        <f>SUM(J11:J15)</f>
        <v>1760000</v>
      </c>
      <c r="K16" s="30"/>
      <c r="M16" s="42"/>
      <c r="N16" s="43"/>
      <c r="O16" s="44"/>
      <c r="P16" s="44"/>
      <c r="Q16" s="44"/>
      <c r="R16" s="45"/>
      <c r="S16" s="46"/>
      <c r="T16" s="47" t="s">
        <v>69</v>
      </c>
      <c r="U16" s="29">
        <f>SUM(U11:U15)</f>
        <v>1000000</v>
      </c>
      <c r="V16" s="29">
        <f>SUM(V11:V15)</f>
        <v>1100000</v>
      </c>
      <c r="W16" s="30"/>
    </row>
    <row r="17" spans="1:23" ht="18" customHeight="1" x14ac:dyDescent="0.2"/>
    <row r="18" spans="1:23" ht="16.5" customHeight="1" x14ac:dyDescent="0.2">
      <c r="A18" s="12" t="s">
        <v>78</v>
      </c>
      <c r="J18" s="26" t="s">
        <v>25</v>
      </c>
      <c r="M18" s="12" t="s">
        <v>78</v>
      </c>
      <c r="V18" s="26" t="s">
        <v>25</v>
      </c>
    </row>
    <row r="19" spans="1:23" ht="45" customHeight="1" x14ac:dyDescent="0.2">
      <c r="A19" s="24" t="s">
        <v>70</v>
      </c>
      <c r="B19" s="24" t="s">
        <v>58</v>
      </c>
      <c r="C19" s="127" t="s">
        <v>71</v>
      </c>
      <c r="D19" s="127"/>
      <c r="E19" s="127"/>
      <c r="F19" s="54" t="s">
        <v>72</v>
      </c>
      <c r="G19" s="52" t="s">
        <v>73</v>
      </c>
      <c r="H19" s="24" t="s">
        <v>65</v>
      </c>
      <c r="I19" s="59" t="s">
        <v>74</v>
      </c>
      <c r="J19" s="59" t="s">
        <v>75</v>
      </c>
      <c r="K19" s="40" t="s">
        <v>76</v>
      </c>
      <c r="M19" s="24" t="s">
        <v>70</v>
      </c>
      <c r="N19" s="24" t="s">
        <v>58</v>
      </c>
      <c r="O19" s="127" t="s">
        <v>71</v>
      </c>
      <c r="P19" s="127"/>
      <c r="Q19" s="127"/>
      <c r="R19" s="54" t="s">
        <v>72</v>
      </c>
      <c r="S19" s="52" t="s">
        <v>73</v>
      </c>
      <c r="T19" s="24" t="s">
        <v>65</v>
      </c>
      <c r="U19" s="59" t="s">
        <v>74</v>
      </c>
      <c r="V19" s="59" t="s">
        <v>75</v>
      </c>
      <c r="W19" s="40" t="s">
        <v>76</v>
      </c>
    </row>
    <row r="20" spans="1:23" ht="42" customHeight="1" x14ac:dyDescent="0.2">
      <c r="A20" s="91" t="s">
        <v>109</v>
      </c>
      <c r="B20" s="51" t="s">
        <v>115</v>
      </c>
      <c r="C20" s="128" t="s">
        <v>116</v>
      </c>
      <c r="D20" s="128"/>
      <c r="E20" s="128"/>
      <c r="F20" s="92">
        <v>1</v>
      </c>
      <c r="G20" s="93" t="s">
        <v>117</v>
      </c>
      <c r="H20" s="94">
        <v>400000</v>
      </c>
      <c r="I20" s="28">
        <f>F20*H20</f>
        <v>400000</v>
      </c>
      <c r="J20" s="28">
        <f>ROUNDDOWN(I20*1.1,0)</f>
        <v>440000</v>
      </c>
      <c r="K20" s="95" t="s">
        <v>113</v>
      </c>
      <c r="M20" s="91" t="s">
        <v>109</v>
      </c>
      <c r="N20" s="51" t="s">
        <v>115</v>
      </c>
      <c r="O20" s="128" t="s">
        <v>116</v>
      </c>
      <c r="P20" s="128"/>
      <c r="Q20" s="128"/>
      <c r="R20" s="92">
        <v>1</v>
      </c>
      <c r="S20" s="93" t="s">
        <v>117</v>
      </c>
      <c r="T20" s="94">
        <v>900000</v>
      </c>
      <c r="U20" s="28">
        <f>R20*T20</f>
        <v>900000</v>
      </c>
      <c r="V20" s="28">
        <f>ROUNDDOWN(U20*1.1,0)</f>
        <v>990000</v>
      </c>
      <c r="W20" s="95" t="s">
        <v>113</v>
      </c>
    </row>
    <row r="21" spans="1:23" ht="42" customHeight="1" x14ac:dyDescent="0.2">
      <c r="A21" s="57"/>
      <c r="B21" s="51" t="s">
        <v>28</v>
      </c>
      <c r="C21" s="129"/>
      <c r="D21" s="129"/>
      <c r="E21" s="129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28</v>
      </c>
      <c r="O21" s="129"/>
      <c r="P21" s="129"/>
      <c r="Q21" s="129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28</v>
      </c>
      <c r="C22" s="129"/>
      <c r="D22" s="129"/>
      <c r="E22" s="129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28</v>
      </c>
      <c r="O22" s="129"/>
      <c r="P22" s="129"/>
      <c r="Q22" s="129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28</v>
      </c>
      <c r="C23" s="129"/>
      <c r="D23" s="129"/>
      <c r="E23" s="129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28</v>
      </c>
      <c r="O23" s="129"/>
      <c r="P23" s="129"/>
      <c r="Q23" s="129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28</v>
      </c>
      <c r="C24" s="129"/>
      <c r="D24" s="129"/>
      <c r="E24" s="129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28</v>
      </c>
      <c r="O24" s="129"/>
      <c r="P24" s="129"/>
      <c r="Q24" s="129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77</v>
      </c>
      <c r="I25" s="29">
        <f>SUM(I20:I24)</f>
        <v>400000</v>
      </c>
      <c r="J25" s="29">
        <f>SUM(J20:J24)</f>
        <v>440000</v>
      </c>
      <c r="K25" s="41"/>
      <c r="M25" s="42"/>
      <c r="N25" s="48"/>
      <c r="O25" s="49"/>
      <c r="P25" s="49"/>
      <c r="Q25" s="49"/>
      <c r="R25" s="49"/>
      <c r="S25" s="49"/>
      <c r="T25" s="50" t="s">
        <v>77</v>
      </c>
      <c r="U25" s="29">
        <f>SUM(U20:U24)</f>
        <v>900000</v>
      </c>
      <c r="V25" s="29">
        <f>SUM(V20:V24)</f>
        <v>990000</v>
      </c>
      <c r="W25" s="41"/>
    </row>
  </sheetData>
  <mergeCells count="15">
    <mergeCell ref="C23:E23"/>
    <mergeCell ref="C24:E24"/>
    <mergeCell ref="C22:E22"/>
    <mergeCell ref="C21:E21"/>
    <mergeCell ref="O22:Q22"/>
    <mergeCell ref="O23:Q23"/>
    <mergeCell ref="O24:Q24"/>
    <mergeCell ref="O21:Q21"/>
    <mergeCell ref="A7:K7"/>
    <mergeCell ref="A3:W3"/>
    <mergeCell ref="M7:W7"/>
    <mergeCell ref="O19:Q19"/>
    <mergeCell ref="O20:Q20"/>
    <mergeCell ref="C19:E19"/>
    <mergeCell ref="C20:E20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K11:K15 W11:W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20:A24 A11:A15 M20:M24 M11:M15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>
      <selection activeCell="A11" sqref="A11:I11"/>
    </sheetView>
  </sheetViews>
  <sheetFormatPr defaultColWidth="1.90625" defaultRowHeight="12" x14ac:dyDescent="0.2"/>
  <cols>
    <col min="1" max="35" width="2.7265625" style="15" customWidth="1"/>
    <col min="36" max="224" width="2.453125" style="15" customWidth="1"/>
    <col min="225" max="16384" width="1.90625" style="15"/>
  </cols>
  <sheetData>
    <row r="1" spans="1:99" s="11" customFormat="1" ht="13" x14ac:dyDescent="0.2">
      <c r="A1" s="4" t="s">
        <v>15</v>
      </c>
      <c r="B1" s="10"/>
    </row>
    <row r="2" spans="1:99" s="8" customFormat="1" ht="13" x14ac:dyDescent="0.2">
      <c r="A2" s="10" t="s">
        <v>41</v>
      </c>
      <c r="B2" s="9"/>
    </row>
    <row r="3" spans="1:99" s="8" customFormat="1" ht="13" x14ac:dyDescent="0.2"/>
    <row r="4" spans="1:99" ht="15" customHeight="1" x14ac:dyDescent="0.2">
      <c r="A4" s="12" t="s">
        <v>56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91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89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55" t="s">
        <v>119</v>
      </c>
      <c r="B7" s="156"/>
      <c r="C7" s="156"/>
      <c r="D7" s="156"/>
      <c r="E7" s="157"/>
      <c r="F7" s="158" t="s">
        <v>115</v>
      </c>
      <c r="G7" s="159"/>
      <c r="H7" s="159"/>
      <c r="I7" s="159"/>
      <c r="J7" s="160" t="s">
        <v>120</v>
      </c>
      <c r="K7" s="161"/>
      <c r="L7" s="161"/>
      <c r="M7" s="161"/>
      <c r="N7" s="161"/>
      <c r="O7" s="161"/>
      <c r="P7" s="161"/>
      <c r="Q7" s="161"/>
      <c r="R7" s="161"/>
      <c r="S7" s="161"/>
      <c r="T7" s="162" t="s">
        <v>121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4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33" t="s">
        <v>0</v>
      </c>
      <c r="B8" s="134"/>
      <c r="C8" s="134"/>
      <c r="D8" s="134"/>
      <c r="E8" s="134"/>
      <c r="F8" s="134"/>
      <c r="G8" s="134"/>
      <c r="H8" s="134"/>
      <c r="I8" s="135"/>
      <c r="J8" s="165" t="s">
        <v>122</v>
      </c>
      <c r="K8" s="166"/>
      <c r="L8" s="166"/>
      <c r="M8" s="166"/>
      <c r="N8" s="166"/>
      <c r="O8" s="166"/>
      <c r="P8" s="166"/>
      <c r="Q8" s="166"/>
      <c r="R8" s="166"/>
      <c r="S8" s="166"/>
      <c r="T8" s="167" t="s">
        <v>123</v>
      </c>
      <c r="U8" s="168"/>
      <c r="V8" s="168"/>
      <c r="W8" s="168"/>
      <c r="X8" s="168"/>
      <c r="Y8" s="168"/>
      <c r="Z8" s="168"/>
      <c r="AA8" s="169"/>
      <c r="AB8" s="170" t="s">
        <v>124</v>
      </c>
      <c r="AC8" s="170"/>
      <c r="AD8" s="170"/>
      <c r="AE8" s="170"/>
      <c r="AF8" s="170"/>
      <c r="AG8" s="170"/>
      <c r="AH8" s="170"/>
      <c r="AI8" s="171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33" t="s">
        <v>46</v>
      </c>
      <c r="B9" s="134"/>
      <c r="C9" s="134"/>
      <c r="D9" s="134"/>
      <c r="E9" s="134"/>
      <c r="F9" s="134"/>
      <c r="G9" s="134"/>
      <c r="H9" s="134"/>
      <c r="I9" s="135"/>
      <c r="J9" s="172" t="s">
        <v>125</v>
      </c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4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53" t="s">
        <v>47</v>
      </c>
      <c r="B10" s="131"/>
      <c r="C10" s="131"/>
      <c r="D10" s="131"/>
      <c r="E10" s="131"/>
      <c r="F10" s="131"/>
      <c r="G10" s="131"/>
      <c r="H10" s="131"/>
      <c r="I10" s="132"/>
      <c r="J10" s="175" t="s">
        <v>122</v>
      </c>
      <c r="K10" s="176"/>
      <c r="L10" s="176"/>
      <c r="M10" s="176"/>
      <c r="N10" s="176"/>
      <c r="O10" s="176"/>
      <c r="P10" s="176"/>
      <c r="Q10" s="176"/>
      <c r="R10" s="176"/>
      <c r="S10" s="176"/>
      <c r="T10" s="177" t="s">
        <v>126</v>
      </c>
      <c r="U10" s="178"/>
      <c r="V10" s="178"/>
      <c r="W10" s="178"/>
      <c r="X10" s="178"/>
      <c r="Y10" s="178"/>
      <c r="Z10" s="178"/>
      <c r="AA10" s="179"/>
      <c r="AB10" s="180" t="s">
        <v>122</v>
      </c>
      <c r="AC10" s="180"/>
      <c r="AD10" s="180"/>
      <c r="AE10" s="180"/>
      <c r="AF10" s="180"/>
      <c r="AG10" s="180"/>
      <c r="AH10" s="180"/>
      <c r="AI10" s="181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82" t="s">
        <v>40</v>
      </c>
      <c r="B11" s="183"/>
      <c r="C11" s="183"/>
      <c r="D11" s="183"/>
      <c r="E11" s="183"/>
      <c r="F11" s="183"/>
      <c r="G11" s="183"/>
      <c r="H11" s="183"/>
      <c r="I11" s="184"/>
      <c r="J11" s="185" t="s">
        <v>127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7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53" t="s">
        <v>39</v>
      </c>
      <c r="B12" s="131"/>
      <c r="C12" s="131"/>
      <c r="D12" s="131"/>
      <c r="E12" s="131"/>
      <c r="F12" s="131"/>
      <c r="G12" s="131"/>
      <c r="H12" s="131"/>
      <c r="I12" s="132"/>
      <c r="J12" s="188" t="s">
        <v>128</v>
      </c>
      <c r="K12" s="131"/>
      <c r="L12" s="131"/>
      <c r="M12" s="131"/>
      <c r="N12" s="180">
        <v>3</v>
      </c>
      <c r="O12" s="180"/>
      <c r="P12" s="131" t="s">
        <v>35</v>
      </c>
      <c r="Q12" s="131"/>
      <c r="R12" s="180">
        <v>6</v>
      </c>
      <c r="S12" s="180"/>
      <c r="T12" s="131" t="s">
        <v>50</v>
      </c>
      <c r="U12" s="131"/>
      <c r="V12" s="131" t="s">
        <v>38</v>
      </c>
      <c r="W12" s="131"/>
      <c r="X12" s="131"/>
      <c r="Y12" s="131" t="s">
        <v>129</v>
      </c>
      <c r="Z12" s="131"/>
      <c r="AA12" s="131"/>
      <c r="AB12" s="180">
        <v>3</v>
      </c>
      <c r="AC12" s="180"/>
      <c r="AD12" s="131" t="s">
        <v>35</v>
      </c>
      <c r="AE12" s="131"/>
      <c r="AF12" s="180">
        <v>10</v>
      </c>
      <c r="AG12" s="180"/>
      <c r="AH12" s="131" t="s">
        <v>34</v>
      </c>
      <c r="AI12" s="189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53" t="s">
        <v>37</v>
      </c>
      <c r="B13" s="131"/>
      <c r="C13" s="131"/>
      <c r="D13" s="131"/>
      <c r="E13" s="131"/>
      <c r="F13" s="131"/>
      <c r="G13" s="131"/>
      <c r="H13" s="131"/>
      <c r="I13" s="132"/>
      <c r="J13" s="190">
        <v>990000</v>
      </c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1" t="s">
        <v>130</v>
      </c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2"/>
    </row>
    <row r="14" spans="1:99" s="19" customFormat="1" ht="54" customHeight="1" x14ac:dyDescent="0.2">
      <c r="A14" s="130" t="s">
        <v>36</v>
      </c>
      <c r="B14" s="131"/>
      <c r="C14" s="131"/>
      <c r="D14" s="131"/>
      <c r="E14" s="131"/>
      <c r="F14" s="131"/>
      <c r="G14" s="131"/>
      <c r="H14" s="131"/>
      <c r="I14" s="132"/>
      <c r="J14" s="154" t="s">
        <v>116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2"/>
      <c r="CC14" s="22"/>
    </row>
    <row r="15" spans="1:99" s="19" customFormat="1" ht="41.25" customHeight="1" x14ac:dyDescent="0.2">
      <c r="A15" s="153" t="s">
        <v>53</v>
      </c>
      <c r="B15" s="131"/>
      <c r="C15" s="131"/>
      <c r="D15" s="131"/>
      <c r="E15" s="131"/>
      <c r="F15" s="131"/>
      <c r="G15" s="131"/>
      <c r="H15" s="131"/>
      <c r="I15" s="132"/>
      <c r="J15" s="154" t="s">
        <v>122</v>
      </c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2"/>
    </row>
    <row r="16" spans="1:99" s="19" customFormat="1" ht="54" customHeight="1" x14ac:dyDescent="0.2">
      <c r="A16" s="150" t="s">
        <v>57</v>
      </c>
      <c r="B16" s="151"/>
      <c r="C16" s="151"/>
      <c r="D16" s="151"/>
      <c r="E16" s="151"/>
      <c r="F16" s="151"/>
      <c r="G16" s="151"/>
      <c r="H16" s="151"/>
      <c r="I16" s="152"/>
      <c r="J16" s="139" t="s">
        <v>131</v>
      </c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1"/>
      <c r="AE16" s="141"/>
      <c r="AF16" s="141"/>
      <c r="AG16" s="141"/>
      <c r="AH16" s="141"/>
      <c r="AI16" s="142"/>
    </row>
    <row r="17" spans="1:39" s="19" customFormat="1" ht="19.5" customHeight="1" x14ac:dyDescent="0.2">
      <c r="A17" s="143" t="s">
        <v>132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5"/>
      <c r="AD17" s="146" t="s">
        <v>133</v>
      </c>
      <c r="AE17" s="147"/>
      <c r="AF17" s="147"/>
      <c r="AG17" s="147"/>
      <c r="AH17" s="147"/>
      <c r="AI17" s="148"/>
    </row>
    <row r="18" spans="1:39" s="19" customFormat="1" ht="3.75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98"/>
      <c r="AE18" s="198"/>
      <c r="AF18" s="198"/>
      <c r="AG18" s="198"/>
      <c r="AH18" s="198"/>
      <c r="AI18" s="198"/>
      <c r="AJ18" s="23"/>
      <c r="AK18" s="23"/>
      <c r="AL18" s="23"/>
      <c r="AM18" s="23"/>
    </row>
    <row r="19" spans="1:39" s="19" customFormat="1" ht="19.5" customHeight="1" x14ac:dyDescent="0.2">
      <c r="A19" s="155" t="s">
        <v>42</v>
      </c>
      <c r="B19" s="156"/>
      <c r="C19" s="156"/>
      <c r="D19" s="156"/>
      <c r="E19" s="157"/>
      <c r="F19" s="158" t="s">
        <v>43</v>
      </c>
      <c r="G19" s="159"/>
      <c r="H19" s="159"/>
      <c r="I19" s="159"/>
      <c r="J19" s="160" t="s">
        <v>44</v>
      </c>
      <c r="K19" s="161"/>
      <c r="L19" s="161"/>
      <c r="M19" s="161"/>
      <c r="N19" s="161"/>
      <c r="O19" s="161"/>
      <c r="P19" s="161"/>
      <c r="Q19" s="161"/>
      <c r="R19" s="161"/>
      <c r="S19" s="161"/>
      <c r="T19" s="199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1"/>
    </row>
    <row r="20" spans="1:39" s="19" customFormat="1" ht="19.5" customHeight="1" x14ac:dyDescent="0.2">
      <c r="A20" s="133" t="s">
        <v>0</v>
      </c>
      <c r="B20" s="134"/>
      <c r="C20" s="134"/>
      <c r="D20" s="134"/>
      <c r="E20" s="134"/>
      <c r="F20" s="134"/>
      <c r="G20" s="134"/>
      <c r="H20" s="134"/>
      <c r="I20" s="135"/>
      <c r="J20" s="202"/>
      <c r="K20" s="203"/>
      <c r="L20" s="203"/>
      <c r="M20" s="203"/>
      <c r="N20" s="203"/>
      <c r="O20" s="203"/>
      <c r="P20" s="203"/>
      <c r="Q20" s="203"/>
      <c r="R20" s="203"/>
      <c r="S20" s="203"/>
      <c r="T20" s="167" t="s">
        <v>45</v>
      </c>
      <c r="U20" s="168"/>
      <c r="V20" s="168"/>
      <c r="W20" s="168"/>
      <c r="X20" s="168"/>
      <c r="Y20" s="168"/>
      <c r="Z20" s="168"/>
      <c r="AA20" s="169"/>
      <c r="AB20" s="204"/>
      <c r="AC20" s="204"/>
      <c r="AD20" s="204"/>
      <c r="AE20" s="204"/>
      <c r="AF20" s="204"/>
      <c r="AG20" s="204"/>
      <c r="AH20" s="204"/>
      <c r="AI20" s="205"/>
    </row>
    <row r="21" spans="1:39" s="19" customFormat="1" ht="19.5" customHeight="1" x14ac:dyDescent="0.2">
      <c r="A21" s="133" t="s">
        <v>46</v>
      </c>
      <c r="B21" s="134"/>
      <c r="C21" s="134"/>
      <c r="D21" s="134"/>
      <c r="E21" s="134"/>
      <c r="F21" s="134"/>
      <c r="G21" s="134"/>
      <c r="H21" s="134"/>
      <c r="I21" s="135"/>
      <c r="J21" s="136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8"/>
    </row>
    <row r="22" spans="1:39" s="19" customFormat="1" ht="19.5" customHeight="1" x14ac:dyDescent="0.2">
      <c r="A22" s="153" t="s">
        <v>47</v>
      </c>
      <c r="B22" s="131"/>
      <c r="C22" s="131"/>
      <c r="D22" s="131"/>
      <c r="E22" s="131"/>
      <c r="F22" s="131"/>
      <c r="G22" s="131"/>
      <c r="H22" s="131"/>
      <c r="I22" s="132"/>
      <c r="J22" s="206"/>
      <c r="K22" s="207"/>
      <c r="L22" s="207"/>
      <c r="M22" s="207"/>
      <c r="N22" s="207"/>
      <c r="O22" s="207"/>
      <c r="P22" s="207"/>
      <c r="Q22" s="207"/>
      <c r="R22" s="207"/>
      <c r="S22" s="207"/>
      <c r="T22" s="177" t="s">
        <v>48</v>
      </c>
      <c r="U22" s="178"/>
      <c r="V22" s="178"/>
      <c r="W22" s="178"/>
      <c r="X22" s="178"/>
      <c r="Y22" s="178"/>
      <c r="Z22" s="178"/>
      <c r="AA22" s="179"/>
      <c r="AB22" s="193"/>
      <c r="AC22" s="193"/>
      <c r="AD22" s="193"/>
      <c r="AE22" s="193"/>
      <c r="AF22" s="193"/>
      <c r="AG22" s="193"/>
      <c r="AH22" s="193"/>
      <c r="AI22" s="194"/>
    </row>
    <row r="23" spans="1:39" s="19" customFormat="1" ht="54" customHeight="1" x14ac:dyDescent="0.2">
      <c r="A23" s="182" t="s">
        <v>40</v>
      </c>
      <c r="B23" s="183"/>
      <c r="C23" s="183"/>
      <c r="D23" s="183"/>
      <c r="E23" s="183"/>
      <c r="F23" s="183"/>
      <c r="G23" s="183"/>
      <c r="H23" s="183"/>
      <c r="I23" s="184"/>
      <c r="J23" s="195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7"/>
    </row>
    <row r="24" spans="1:39" s="19" customFormat="1" ht="19.5" customHeight="1" x14ac:dyDescent="0.2">
      <c r="A24" s="153" t="s">
        <v>39</v>
      </c>
      <c r="B24" s="131"/>
      <c r="C24" s="131"/>
      <c r="D24" s="131"/>
      <c r="E24" s="131"/>
      <c r="F24" s="131"/>
      <c r="G24" s="131"/>
      <c r="H24" s="131"/>
      <c r="I24" s="132"/>
      <c r="J24" s="188" t="s">
        <v>49</v>
      </c>
      <c r="K24" s="131"/>
      <c r="L24" s="131"/>
      <c r="M24" s="131"/>
      <c r="N24" s="193"/>
      <c r="O24" s="193"/>
      <c r="P24" s="131" t="s">
        <v>35</v>
      </c>
      <c r="Q24" s="131"/>
      <c r="R24" s="193"/>
      <c r="S24" s="193"/>
      <c r="T24" s="131" t="s">
        <v>50</v>
      </c>
      <c r="U24" s="131"/>
      <c r="V24" s="131" t="s">
        <v>38</v>
      </c>
      <c r="W24" s="131"/>
      <c r="X24" s="131"/>
      <c r="Y24" s="131" t="s">
        <v>51</v>
      </c>
      <c r="Z24" s="131"/>
      <c r="AA24" s="131"/>
      <c r="AB24" s="193"/>
      <c r="AC24" s="193"/>
      <c r="AD24" s="131" t="s">
        <v>35</v>
      </c>
      <c r="AE24" s="131"/>
      <c r="AF24" s="193"/>
      <c r="AG24" s="193"/>
      <c r="AH24" s="131" t="s">
        <v>34</v>
      </c>
      <c r="AI24" s="189"/>
    </row>
    <row r="25" spans="1:39" s="19" customFormat="1" ht="19.5" customHeight="1" x14ac:dyDescent="0.2">
      <c r="A25" s="153" t="s">
        <v>37</v>
      </c>
      <c r="B25" s="131"/>
      <c r="C25" s="131"/>
      <c r="D25" s="131"/>
      <c r="E25" s="131"/>
      <c r="F25" s="131"/>
      <c r="G25" s="131"/>
      <c r="H25" s="131"/>
      <c r="I25" s="132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191" t="s">
        <v>52</v>
      </c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2"/>
    </row>
    <row r="26" spans="1:39" s="19" customFormat="1" ht="54" customHeight="1" x14ac:dyDescent="0.2">
      <c r="A26" s="130" t="s">
        <v>36</v>
      </c>
      <c r="B26" s="131"/>
      <c r="C26" s="131"/>
      <c r="D26" s="131"/>
      <c r="E26" s="131"/>
      <c r="F26" s="131"/>
      <c r="G26" s="131"/>
      <c r="H26" s="131"/>
      <c r="I26" s="132"/>
      <c r="J26" s="209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1"/>
    </row>
    <row r="27" spans="1:39" s="19" customFormat="1" ht="41.25" customHeight="1" x14ac:dyDescent="0.2">
      <c r="A27" s="153" t="s">
        <v>53</v>
      </c>
      <c r="B27" s="131"/>
      <c r="C27" s="131"/>
      <c r="D27" s="131"/>
      <c r="E27" s="131"/>
      <c r="F27" s="131"/>
      <c r="G27" s="131"/>
      <c r="H27" s="131"/>
      <c r="I27" s="132"/>
      <c r="J27" s="209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1"/>
    </row>
    <row r="28" spans="1:39" s="19" customFormat="1" ht="45" customHeight="1" x14ac:dyDescent="0.2">
      <c r="A28" s="150" t="s">
        <v>57</v>
      </c>
      <c r="B28" s="151"/>
      <c r="C28" s="151"/>
      <c r="D28" s="151"/>
      <c r="E28" s="151"/>
      <c r="F28" s="151"/>
      <c r="G28" s="151"/>
      <c r="H28" s="151"/>
      <c r="I28" s="152"/>
      <c r="J28" s="212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0"/>
      <c r="AE28" s="210"/>
      <c r="AF28" s="210"/>
      <c r="AG28" s="210"/>
      <c r="AH28" s="210"/>
      <c r="AI28" s="211"/>
    </row>
    <row r="29" spans="1:39" s="19" customFormat="1" ht="19.5" customHeight="1" x14ac:dyDescent="0.2">
      <c r="A29" s="143" t="s">
        <v>54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5"/>
      <c r="AD29" s="214" t="s">
        <v>55</v>
      </c>
      <c r="AE29" s="215"/>
      <c r="AF29" s="215"/>
      <c r="AG29" s="215"/>
      <c r="AH29" s="215"/>
      <c r="AI29" s="216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26:I26"/>
    <mergeCell ref="J26:AI26"/>
    <mergeCell ref="J27:AI27"/>
    <mergeCell ref="J28:AI28"/>
    <mergeCell ref="A29:AC29"/>
    <mergeCell ref="AD29:AI29"/>
    <mergeCell ref="A28:I28"/>
    <mergeCell ref="A27:I27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T22:AA22"/>
    <mergeCell ref="J24:M24"/>
    <mergeCell ref="Y24:AA24"/>
    <mergeCell ref="AB24:AC24"/>
    <mergeCell ref="AD24:AE24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9:I9"/>
    <mergeCell ref="J9:AI9"/>
    <mergeCell ref="A10:I10"/>
    <mergeCell ref="J10:S10"/>
    <mergeCell ref="T10:AA10"/>
    <mergeCell ref="AB10:AI10"/>
    <mergeCell ref="A7:E7"/>
    <mergeCell ref="F7:I7"/>
    <mergeCell ref="J7:S7"/>
    <mergeCell ref="T7:AI7"/>
    <mergeCell ref="A8:I8"/>
    <mergeCell ref="J8:S8"/>
    <mergeCell ref="T8:AA8"/>
    <mergeCell ref="AB8:AI8"/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25:W25 J13:W13">
      <formula1>LENB(J13)=LEN(J13)</formula1>
    </dataValidation>
    <dataValidation allowBlank="1" showInputMessage="1" showErrorMessage="1" prompt="前ページの「(2)委託・外注費」の「経費番号」（委-1、委-2）を記入してください。" sqref="F19:I19 F7:I7"/>
    <dataValidation allowBlank="1" showInputMessage="1" showErrorMessage="1" prompt="選定に至った委託・外注先の特長と理由を具体的に記入してください。" sqref="J28:AI28 J16:AI16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29:AI29 AD17:AI17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2022-01-31T06:38:17Z</dcterms:modified>
</cp:coreProperties>
</file>