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tkkdfs01\公社文書\100_企画管理部\030_助成課\010 助成事業\010 事業管理\050 市場開拓\令和４年度\110_様式集HPアップ\R4shijo_yoshiki_3\★様式_記入例_R4市場開拓\"/>
    </mc:Choice>
  </mc:AlternateContent>
  <bookViews>
    <workbookView xWindow="0" yWindow="0" windowWidth="19200" windowHeight="6975" tabRatio="672"/>
  </bookViews>
  <sheets>
    <sheet name="様式8_実績報告書" sheetId="14" r:id="rId1"/>
    <sheet name="付表1_1_報告書①" sheetId="5" r:id="rId2"/>
    <sheet name="付表1_2_報告書②" sheetId="27" r:id="rId3"/>
    <sheet name="付表1_3_展示会①" sheetId="26" r:id="rId4"/>
    <sheet name="付表1_4_展示会②" sheetId="29" r:id="rId5"/>
    <sheet name="付表1_5_販促①" sheetId="30" r:id="rId6"/>
    <sheet name="付表1_6_販促 ②" sheetId="32" r:id="rId7"/>
    <sheet name="付表2_1収支決算書" sheetId="28" r:id="rId8"/>
    <sheet name="付表2_2_経費別明細(展示会)①" sheetId="25" r:id="rId9"/>
    <sheet name="付表2_2_経費別明細(展示会)②" sheetId="38" r:id="rId10"/>
    <sheet name="付表2_2_経費別明細(展示会)③" sheetId="39" state="hidden" r:id="rId11"/>
    <sheet name="付表2_2_経費別明細(展示会)④" sheetId="40" state="hidden" r:id="rId12"/>
    <sheet name="付表2_2_経費別明細(展示会)⑤" sheetId="41" state="hidden" r:id="rId13"/>
    <sheet name="付表2_3_経費別明細(販促費)①" sheetId="34" r:id="rId14"/>
    <sheet name="付表2_3_経費別明細(販促費)②" sheetId="42" r:id="rId15"/>
    <sheet name="付表2_3_経費別明細(販促費)③" sheetId="43" state="hidden" r:id="rId16"/>
    <sheet name="付表2_3_経費別明細(販促費)④" sheetId="44" state="hidden" r:id="rId17"/>
    <sheet name="付表2_3_経費別明細(販促費)⑤" sheetId="45" state="hidden" r:id="rId18"/>
  </sheets>
  <definedNames>
    <definedName name="_xlnm.Print_Area" localSheetId="3">付表1_3_展示会①!$A$1:$L$52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2" i="34" l="1"/>
  <c r="L30" i="45"/>
  <c r="L29" i="45"/>
  <c r="J30" i="45"/>
  <c r="J29" i="45"/>
  <c r="L30" i="44"/>
  <c r="L29" i="44"/>
  <c r="J30" i="44"/>
  <c r="J29" i="44"/>
  <c r="L30" i="43"/>
  <c r="L29" i="43"/>
  <c r="J30" i="43"/>
  <c r="J29" i="43"/>
  <c r="L30" i="42"/>
  <c r="L29" i="42"/>
  <c r="J30" i="42"/>
  <c r="J29" i="42"/>
  <c r="L30" i="34"/>
  <c r="L29" i="34"/>
  <c r="J30" i="34"/>
  <c r="J29" i="34"/>
  <c r="J11" i="25" l="1"/>
  <c r="J8" i="38" l="1"/>
  <c r="J11" i="38"/>
  <c r="J14" i="38"/>
  <c r="J17" i="38"/>
  <c r="J20" i="38"/>
  <c r="J23" i="38"/>
  <c r="J26" i="38"/>
  <c r="L33" i="45"/>
  <c r="J33" i="45"/>
  <c r="L32" i="45"/>
  <c r="J32" i="45"/>
  <c r="N32" i="45" s="1"/>
  <c r="L31" i="45"/>
  <c r="J31" i="45"/>
  <c r="N30" i="45"/>
  <c r="N29" i="45"/>
  <c r="E29" i="45"/>
  <c r="J26" i="45"/>
  <c r="J23" i="45"/>
  <c r="J20" i="45"/>
  <c r="J17" i="45"/>
  <c r="J14" i="45"/>
  <c r="J11" i="45"/>
  <c r="J8" i="45"/>
  <c r="N3" i="45"/>
  <c r="L3" i="45"/>
  <c r="L33" i="44"/>
  <c r="J33" i="44"/>
  <c r="N33" i="44" s="1"/>
  <c r="L32" i="44"/>
  <c r="J32" i="44"/>
  <c r="N32" i="44" s="1"/>
  <c r="L31" i="44"/>
  <c r="N31" i="44" s="1"/>
  <c r="J31" i="44"/>
  <c r="J26" i="44"/>
  <c r="J23" i="44"/>
  <c r="J20" i="44"/>
  <c r="J17" i="44"/>
  <c r="J14" i="44"/>
  <c r="J11" i="44"/>
  <c r="J8" i="44"/>
  <c r="N3" i="44"/>
  <c r="L3" i="44"/>
  <c r="L33" i="43"/>
  <c r="J33" i="43"/>
  <c r="N33" i="43" s="1"/>
  <c r="L32" i="43"/>
  <c r="J32" i="43"/>
  <c r="N32" i="43" s="1"/>
  <c r="L31" i="43"/>
  <c r="J31" i="43"/>
  <c r="N31" i="43" s="1"/>
  <c r="N30" i="43"/>
  <c r="N29" i="43"/>
  <c r="E30" i="43"/>
  <c r="J26" i="43"/>
  <c r="J23" i="43"/>
  <c r="J20" i="43"/>
  <c r="J17" i="43"/>
  <c r="J14" i="43"/>
  <c r="J11" i="43"/>
  <c r="J8" i="43"/>
  <c r="N3" i="43"/>
  <c r="L3" i="43"/>
  <c r="L33" i="34"/>
  <c r="J33" i="34"/>
  <c r="L33" i="42"/>
  <c r="J33" i="42"/>
  <c r="L32" i="42"/>
  <c r="J32" i="42"/>
  <c r="L31" i="42"/>
  <c r="J31" i="42"/>
  <c r="J26" i="42"/>
  <c r="J23" i="42"/>
  <c r="J20" i="42"/>
  <c r="J17" i="42"/>
  <c r="J14" i="42"/>
  <c r="J11" i="42"/>
  <c r="J8" i="42"/>
  <c r="L3" i="42"/>
  <c r="L32" i="34"/>
  <c r="J32" i="34"/>
  <c r="L31" i="34"/>
  <c r="J31" i="34"/>
  <c r="L33" i="41"/>
  <c r="J33" i="41"/>
  <c r="N33" i="41" s="1"/>
  <c r="L32" i="41"/>
  <c r="J32" i="41"/>
  <c r="N32" i="41" s="1"/>
  <c r="L31" i="41"/>
  <c r="J31" i="41"/>
  <c r="N31" i="41" s="1"/>
  <c r="L30" i="41"/>
  <c r="J30" i="41"/>
  <c r="N30" i="41" s="1"/>
  <c r="L29" i="41"/>
  <c r="E30" i="41" s="1"/>
  <c r="J29" i="41"/>
  <c r="N29" i="41" s="1"/>
  <c r="E29" i="41"/>
  <c r="J26" i="41"/>
  <c r="J23" i="41"/>
  <c r="J20" i="41"/>
  <c r="J17" i="41"/>
  <c r="J14" i="41"/>
  <c r="J11" i="41"/>
  <c r="J8" i="41"/>
  <c r="L3" i="41"/>
  <c r="L33" i="40"/>
  <c r="J33" i="40"/>
  <c r="N33" i="40" s="1"/>
  <c r="L32" i="40"/>
  <c r="J32" i="40"/>
  <c r="N32" i="40" s="1"/>
  <c r="L31" i="40"/>
  <c r="N31" i="40" s="1"/>
  <c r="J31" i="40"/>
  <c r="L30" i="40"/>
  <c r="J30" i="40"/>
  <c r="N30" i="40" s="1"/>
  <c r="L29" i="40"/>
  <c r="E30" i="40" s="1"/>
  <c r="J29" i="40"/>
  <c r="E29" i="40"/>
  <c r="J26" i="40"/>
  <c r="J23" i="40"/>
  <c r="J20" i="40"/>
  <c r="J17" i="40"/>
  <c r="J14" i="40"/>
  <c r="J11" i="40"/>
  <c r="J8" i="40"/>
  <c r="L3" i="40"/>
  <c r="L33" i="39"/>
  <c r="J33" i="39"/>
  <c r="N33" i="39" s="1"/>
  <c r="L32" i="39"/>
  <c r="J32" i="39"/>
  <c r="L31" i="39"/>
  <c r="J31" i="39"/>
  <c r="L30" i="39"/>
  <c r="J30" i="39"/>
  <c r="L29" i="39"/>
  <c r="J29" i="39"/>
  <c r="J26" i="39"/>
  <c r="J23" i="39"/>
  <c r="J20" i="39"/>
  <c r="J17" i="39"/>
  <c r="J14" i="39"/>
  <c r="J11" i="39"/>
  <c r="J8" i="39"/>
  <c r="L3" i="39"/>
  <c r="L33" i="38"/>
  <c r="J33" i="38"/>
  <c r="L32" i="38"/>
  <c r="J32" i="38"/>
  <c r="L31" i="38"/>
  <c r="J31" i="38"/>
  <c r="L30" i="38"/>
  <c r="J30" i="38"/>
  <c r="L29" i="38"/>
  <c r="J29" i="38"/>
  <c r="L3" i="38"/>
  <c r="L33" i="25"/>
  <c r="L32" i="25"/>
  <c r="L31" i="25"/>
  <c r="L30" i="25"/>
  <c r="J33" i="25"/>
  <c r="J32" i="25"/>
  <c r="J31" i="25"/>
  <c r="J30" i="25"/>
  <c r="L29" i="25"/>
  <c r="E30" i="25" s="1"/>
  <c r="J29" i="25"/>
  <c r="N31" i="45" l="1"/>
  <c r="N33" i="45"/>
  <c r="N29" i="44"/>
  <c r="E29" i="44"/>
  <c r="E29" i="43"/>
  <c r="G18" i="28"/>
  <c r="G20" i="28"/>
  <c r="G23" i="28"/>
  <c r="G26" i="28"/>
  <c r="G24" i="28"/>
  <c r="G22" i="28"/>
  <c r="G25" i="28"/>
  <c r="G19" i="28"/>
  <c r="G17" i="28"/>
  <c r="E29" i="25"/>
  <c r="G16" i="28"/>
  <c r="N29" i="42"/>
  <c r="N33" i="42"/>
  <c r="N32" i="38"/>
  <c r="N30" i="38"/>
  <c r="E31" i="45"/>
  <c r="E30" i="45"/>
  <c r="E30" i="44"/>
  <c r="N30" i="44"/>
  <c r="E31" i="44" s="1"/>
  <c r="E31" i="43"/>
  <c r="N31" i="42"/>
  <c r="N32" i="42"/>
  <c r="N30" i="42"/>
  <c r="E30" i="42"/>
  <c r="E29" i="42"/>
  <c r="E30" i="39"/>
  <c r="N31" i="39"/>
  <c r="N29" i="39"/>
  <c r="N32" i="39"/>
  <c r="E29" i="39"/>
  <c r="E31" i="41"/>
  <c r="N29" i="40"/>
  <c r="E31" i="40" s="1"/>
  <c r="N30" i="39"/>
  <c r="E30" i="38"/>
  <c r="N31" i="38"/>
  <c r="N29" i="38"/>
  <c r="N33" i="38"/>
  <c r="E29" i="38"/>
  <c r="N33" i="34"/>
  <c r="N32" i="34"/>
  <c r="N31" i="34"/>
  <c r="N30" i="34"/>
  <c r="E30" i="34"/>
  <c r="N29" i="34"/>
  <c r="F22" i="28" s="1"/>
  <c r="E29" i="34"/>
  <c r="J26" i="34"/>
  <c r="J23" i="34"/>
  <c r="J20" i="34"/>
  <c r="J17" i="34"/>
  <c r="J14" i="34"/>
  <c r="J11" i="34"/>
  <c r="J8" i="34"/>
  <c r="L3" i="34"/>
  <c r="G27" i="28" l="1"/>
  <c r="E33" i="34"/>
  <c r="F26" i="28"/>
  <c r="F25" i="28"/>
  <c r="F23" i="28"/>
  <c r="F24" i="28"/>
  <c r="G21" i="28"/>
  <c r="E33" i="25"/>
  <c r="E32" i="25"/>
  <c r="E31" i="42"/>
  <c r="E31" i="34"/>
  <c r="E31" i="39"/>
  <c r="E31" i="38"/>
  <c r="J26" i="25"/>
  <c r="N33" i="25"/>
  <c r="F20" i="28" s="1"/>
  <c r="N32" i="25"/>
  <c r="F19" i="28" s="1"/>
  <c r="N31" i="25"/>
  <c r="F18" i="28" s="1"/>
  <c r="N30" i="25"/>
  <c r="F17" i="28" s="1"/>
  <c r="N29" i="25"/>
  <c r="F16" i="28" s="1"/>
  <c r="J23" i="25"/>
  <c r="J20" i="25"/>
  <c r="J17" i="25"/>
  <c r="J14" i="25"/>
  <c r="L3" i="25"/>
  <c r="G28" i="28" l="1"/>
  <c r="F27" i="28"/>
  <c r="E34" i="34"/>
  <c r="F21" i="28"/>
  <c r="E31" i="25"/>
  <c r="E34" i="25" s="1"/>
  <c r="F10" i="28"/>
  <c r="F28" i="28" l="1"/>
  <c r="J8" i="25"/>
</calcChain>
</file>

<file path=xl/sharedStrings.xml><?xml version="1.0" encoding="utf-8"?>
<sst xmlns="http://schemas.openxmlformats.org/spreadsheetml/2006/main" count="1661" uniqueCount="295">
  <si>
    <t>見積</t>
    <rPh sb="0" eb="2">
      <t>ミツモリ</t>
    </rPh>
    <phoneticPr fontId="1"/>
  </si>
  <si>
    <t>契約</t>
    <rPh sb="0" eb="2">
      <t>ケイヤク</t>
    </rPh>
    <phoneticPr fontId="1"/>
  </si>
  <si>
    <t>請求</t>
    <rPh sb="0" eb="2">
      <t>セイキュウ</t>
    </rPh>
    <phoneticPr fontId="1"/>
  </si>
  <si>
    <t>支払</t>
    <rPh sb="0" eb="2">
      <t>シハラ</t>
    </rPh>
    <phoneticPr fontId="1"/>
  </si>
  <si>
    <t>円</t>
    <rPh sb="0" eb="1">
      <t>エン</t>
    </rPh>
    <phoneticPr fontId="1"/>
  </si>
  <si>
    <t>輸送費</t>
    <rPh sb="0" eb="3">
      <t>ユソウヒ</t>
    </rPh>
    <phoneticPr fontId="1"/>
  </si>
  <si>
    <t>月</t>
    <rPh sb="0" eb="1">
      <t>ガツ</t>
    </rPh>
    <phoneticPr fontId="5"/>
  </si>
  <si>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5"/>
  </si>
  <si>
    <t>理　事　長　　　殿</t>
    <rPh sb="0" eb="1">
      <t>リ</t>
    </rPh>
    <rPh sb="2" eb="3">
      <t>コト</t>
    </rPh>
    <rPh sb="4" eb="5">
      <t>チョウ</t>
    </rPh>
    <rPh sb="8" eb="9">
      <t>ドノ</t>
    </rPh>
    <phoneticPr fontId="5"/>
  </si>
  <si>
    <t>本店所在地</t>
    <rPh sb="0" eb="2">
      <t>ホンテン</t>
    </rPh>
    <rPh sb="2" eb="5">
      <t>ショザイチ</t>
    </rPh>
    <phoneticPr fontId="5"/>
  </si>
  <si>
    <t>（氏名）</t>
    <rPh sb="1" eb="3">
      <t>シメイ</t>
    </rPh>
    <phoneticPr fontId="5"/>
  </si>
  <si>
    <t>年</t>
    <rPh sb="0" eb="1">
      <t>ネン</t>
    </rPh>
    <phoneticPr fontId="1"/>
  </si>
  <si>
    <t>日付</t>
    <rPh sb="0" eb="1">
      <t>ニチ</t>
    </rPh>
    <rPh sb="1" eb="2">
      <t>ヅケ</t>
    </rPh>
    <phoneticPr fontId="5"/>
  </si>
  <si>
    <t>記</t>
    <rPh sb="0" eb="1">
      <t>キ</t>
    </rPh>
    <phoneticPr fontId="5"/>
  </si>
  <si>
    <t xml:space="preserve"> 付表１のとおり</t>
    <phoneticPr fontId="1"/>
  </si>
  <si>
    <t xml:space="preserve"> 付表２のとおり</t>
    <phoneticPr fontId="1"/>
  </si>
  <si>
    <t>号をもって交付決定の通知があった</t>
    <rPh sb="0" eb="1">
      <t>ゴウ</t>
    </rPh>
    <phoneticPr fontId="5"/>
  </si>
  <si>
    <t>助成事業が完了したので、下記のとおり報告します。</t>
    <rPh sb="5" eb="7">
      <t>カンリョウ</t>
    </rPh>
    <rPh sb="12" eb="14">
      <t>カキ</t>
    </rPh>
    <rPh sb="18" eb="20">
      <t>ホウコク</t>
    </rPh>
    <phoneticPr fontId="5"/>
  </si>
  <si>
    <t>日</t>
    <rPh sb="0" eb="1">
      <t>ニチ</t>
    </rPh>
    <phoneticPr fontId="1"/>
  </si>
  <si>
    <t>月</t>
    <rPh sb="0" eb="1">
      <t>ガツ</t>
    </rPh>
    <phoneticPr fontId="1"/>
  </si>
  <si>
    <t>年</t>
    <rPh sb="0" eb="1">
      <t>ネン</t>
    </rPh>
    <phoneticPr fontId="1"/>
  </si>
  <si>
    <t>契約先</t>
    <rPh sb="0" eb="3">
      <t>ケイヤクサキ</t>
    </rPh>
    <phoneticPr fontId="1"/>
  </si>
  <si>
    <t>（役職）</t>
    <rPh sb="1" eb="2">
      <t>ヤク</t>
    </rPh>
    <rPh sb="2" eb="3">
      <t>ショク</t>
    </rPh>
    <phoneticPr fontId="5"/>
  </si>
  <si>
    <t>枝番</t>
    <rPh sb="0" eb="2">
      <t>エダバン</t>
    </rPh>
    <phoneticPr fontId="1"/>
  </si>
  <si>
    <t>支払方法</t>
    <rPh sb="0" eb="2">
      <t>シハラ</t>
    </rPh>
    <rPh sb="2" eb="4">
      <t>ホウホウ</t>
    </rPh>
    <phoneticPr fontId="1"/>
  </si>
  <si>
    <t>実施詳細</t>
    <rPh sb="0" eb="2">
      <t>ジッシ</t>
    </rPh>
    <rPh sb="2" eb="4">
      <t>ショウサイ</t>
    </rPh>
    <phoneticPr fontId="1"/>
  </si>
  <si>
    <t>助成対象期間</t>
    <rPh sb="0" eb="4">
      <t>ジョセイタイショウ</t>
    </rPh>
    <rPh sb="4" eb="6">
      <t>キカン</t>
    </rPh>
    <phoneticPr fontId="1"/>
  </si>
  <si>
    <t>経過</t>
    <rPh sb="0" eb="2">
      <t>ケイカ</t>
    </rPh>
    <phoneticPr fontId="1"/>
  </si>
  <si>
    <t>納品</t>
    <rPh sb="0" eb="2">
      <t>ノウヒン</t>
    </rPh>
    <phoneticPr fontId="1"/>
  </si>
  <si>
    <t>会社名</t>
    <rPh sb="0" eb="3">
      <t>カイシャメイ</t>
    </rPh>
    <phoneticPr fontId="5"/>
  </si>
  <si>
    <t>助成事業実施報告書</t>
    <rPh sb="0" eb="2">
      <t>ジョセイ</t>
    </rPh>
    <rPh sb="2" eb="4">
      <t>ジギョウ</t>
    </rPh>
    <rPh sb="4" eb="6">
      <t>ジッシ</t>
    </rPh>
    <rPh sb="6" eb="9">
      <t>ホウコクショ</t>
    </rPh>
    <phoneticPr fontId="1"/>
  </si>
  <si>
    <t>内容</t>
    <phoneticPr fontId="1"/>
  </si>
  <si>
    <t>出展小間料</t>
    <rPh sb="0" eb="5">
      <t>シュッテンコマリョウ</t>
    </rPh>
    <phoneticPr fontId="1"/>
  </si>
  <si>
    <t>資材費</t>
    <rPh sb="0" eb="3">
      <t>シザイヒ</t>
    </rPh>
    <phoneticPr fontId="1"/>
  </si>
  <si>
    <t>通訳費</t>
    <rPh sb="0" eb="3">
      <t>ツウヤクヒ</t>
    </rPh>
    <phoneticPr fontId="1"/>
  </si>
  <si>
    <t>オンライン出展基本料</t>
    <rPh sb="5" eb="7">
      <t>シュッテン</t>
    </rPh>
    <rPh sb="7" eb="10">
      <t>キホンリョウ</t>
    </rPh>
    <phoneticPr fontId="1"/>
  </si>
  <si>
    <t>～</t>
    <phoneticPr fontId="1"/>
  </si>
  <si>
    <t>〔</t>
    <phoneticPr fontId="1"/>
  </si>
  <si>
    <t>〕</t>
    <phoneticPr fontId="1"/>
  </si>
  <si>
    <t>（１） 助成事業の実施内容を示す書類（履行確認に必要な書類）</t>
    <rPh sb="11" eb="13">
      <t>ナイヨウ</t>
    </rPh>
    <rPh sb="14" eb="15">
      <t>シメス</t>
    </rPh>
    <rPh sb="16" eb="18">
      <t>ショルイ</t>
    </rPh>
    <rPh sb="19" eb="21">
      <t>リコウ</t>
    </rPh>
    <rPh sb="21" eb="23">
      <t>カクニn</t>
    </rPh>
    <rPh sb="24" eb="26">
      <t>ヒツヨウ</t>
    </rPh>
    <rPh sb="27" eb="29">
      <t>ショルイ</t>
    </rPh>
    <phoneticPr fontId="5"/>
  </si>
  <si>
    <t>（２） 助成事業の経理関係書類（契約・支払確認に必要な書類）</t>
    <rPh sb="9" eb="13">
      <t>ケイリ</t>
    </rPh>
    <rPh sb="13" eb="15">
      <t>ショルイ</t>
    </rPh>
    <rPh sb="16" eb="18">
      <t>ケイヤク</t>
    </rPh>
    <rPh sb="19" eb="21">
      <t>シハライ</t>
    </rPh>
    <rPh sb="21" eb="23">
      <t xml:space="preserve">カクニン </t>
    </rPh>
    <rPh sb="24" eb="26">
      <t>ヒツヨウ</t>
    </rPh>
    <rPh sb="27" eb="29">
      <t>sh</t>
    </rPh>
    <phoneticPr fontId="5"/>
  </si>
  <si>
    <t>　展示会等の出展案内、出展時の写真・ハードコピー、委託成果物等</t>
    <rPh sb="1" eb="5">
      <t>テンジ</t>
    </rPh>
    <rPh sb="6" eb="10">
      <t>シュッテn</t>
    </rPh>
    <rPh sb="11" eb="13">
      <t>シュッテn</t>
    </rPh>
    <rPh sb="13" eb="14">
      <t xml:space="preserve">カイサイジノ </t>
    </rPh>
    <rPh sb="15" eb="17">
      <t>シャシn</t>
    </rPh>
    <rPh sb="25" eb="30">
      <t>イタク</t>
    </rPh>
    <rPh sb="30" eb="31">
      <t>トウ</t>
    </rPh>
    <phoneticPr fontId="5"/>
  </si>
  <si>
    <t>　見積書、契約書（注文書・注文請書）、納品書（業務完了報告書）、振込控等</t>
    <rPh sb="16" eb="20">
      <t>テンジカイ</t>
    </rPh>
    <rPh sb="21" eb="32">
      <t>キギョウ</t>
    </rPh>
    <phoneticPr fontId="5"/>
  </si>
  <si>
    <t>展示会№１</t>
    <rPh sb="0" eb="3">
      <t>テンジカイ</t>
    </rPh>
    <phoneticPr fontId="1"/>
  </si>
  <si>
    <t>展示会名</t>
    <rPh sb="0" eb="3">
      <t>テンジカイ</t>
    </rPh>
    <rPh sb="3" eb="4">
      <t>メイ</t>
    </rPh>
    <phoneticPr fontId="1"/>
  </si>
  <si>
    <t>出展形態</t>
    <rPh sb="0" eb="2">
      <t>シュッテン</t>
    </rPh>
    <rPh sb="2" eb="4">
      <t>ケイタイ</t>
    </rPh>
    <phoneticPr fontId="1"/>
  </si>
  <si>
    <t>会期</t>
    <rPh sb="0" eb="2">
      <t>カイキ</t>
    </rPh>
    <phoneticPr fontId="1"/>
  </si>
  <si>
    <t>リアル</t>
    <phoneticPr fontId="1"/>
  </si>
  <si>
    <t>～</t>
    <phoneticPr fontId="1"/>
  </si>
  <si>
    <t>オンライン</t>
    <phoneticPr fontId="1"/>
  </si>
  <si>
    <t>（３）事業の成果</t>
    <rPh sb="3" eb="5">
      <t>ジギョウ</t>
    </rPh>
    <rPh sb="6" eb="8">
      <t>セイカ</t>
    </rPh>
    <phoneticPr fontId="1"/>
  </si>
  <si>
    <t>展示会全体</t>
    <rPh sb="0" eb="3">
      <t>テンジカイ</t>
    </rPh>
    <rPh sb="3" eb="5">
      <t>ゼンタイ</t>
    </rPh>
    <phoneticPr fontId="1"/>
  </si>
  <si>
    <t>来場者数</t>
    <rPh sb="0" eb="3">
      <t>ライジョウシャ</t>
    </rPh>
    <rPh sb="3" eb="4">
      <t>スウ</t>
    </rPh>
    <phoneticPr fontId="1"/>
  </si>
  <si>
    <t>展示会会場(国名)</t>
    <phoneticPr fontId="1"/>
  </si>
  <si>
    <t>名</t>
    <rPh sb="0" eb="1">
      <t>メイ</t>
    </rPh>
    <phoneticPr fontId="1"/>
  </si>
  <si>
    <t>商談状況等</t>
    <rPh sb="0" eb="4">
      <t>ショウダンジョウキョウ</t>
    </rPh>
    <rPh sb="4" eb="5">
      <t>トウ</t>
    </rPh>
    <phoneticPr fontId="1"/>
  </si>
  <si>
    <t>名刺獲得枚数</t>
    <rPh sb="0" eb="6">
      <t>メイシカクトクマイスウ</t>
    </rPh>
    <phoneticPr fontId="1"/>
  </si>
  <si>
    <t>有望顧客数</t>
    <rPh sb="0" eb="5">
      <t>ユウボウコキャクスウ</t>
    </rPh>
    <phoneticPr fontId="1"/>
  </si>
  <si>
    <t>枚</t>
    <rPh sb="0" eb="1">
      <t>マイ</t>
    </rPh>
    <phoneticPr fontId="1"/>
  </si>
  <si>
    <t>出展状況</t>
    <rPh sb="0" eb="4">
      <t>シュッテンジョウキョウ</t>
    </rPh>
    <phoneticPr fontId="1"/>
  </si>
  <si>
    <t>№１</t>
    <phoneticPr fontId="1"/>
  </si>
  <si>
    <t>№２</t>
    <phoneticPr fontId="1"/>
  </si>
  <si>
    <t>展示会№10</t>
    <rPh sb="0" eb="3">
      <t>テンジカイ</t>
    </rPh>
    <phoneticPr fontId="1"/>
  </si>
  <si>
    <t>出展小間内</t>
    <rPh sb="0" eb="2">
      <t>シュッテン</t>
    </rPh>
    <rPh sb="2" eb="4">
      <t>コマ</t>
    </rPh>
    <rPh sb="4" eb="5">
      <t>ナイ</t>
    </rPh>
    <phoneticPr fontId="1"/>
  </si>
  <si>
    <t>単位（円）</t>
    <rPh sb="0" eb="2">
      <t>タンイ</t>
    </rPh>
    <rPh sb="3" eb="4">
      <t>エン</t>
    </rPh>
    <phoneticPr fontId="5"/>
  </si>
  <si>
    <t>経費区分</t>
    <rPh sb="0" eb="4">
      <t>ケイヒクブン</t>
    </rPh>
    <phoneticPr fontId="1"/>
  </si>
  <si>
    <t>費用名</t>
    <rPh sb="0" eb="2">
      <t>ヒヨウ</t>
    </rPh>
    <rPh sb="2" eb="3">
      <t>メイ</t>
    </rPh>
    <phoneticPr fontId="5"/>
  </si>
  <si>
    <t>展示会等参加費</t>
    <rPh sb="3" eb="4">
      <t>トウ</t>
    </rPh>
    <phoneticPr fontId="1"/>
  </si>
  <si>
    <t>出展小間料</t>
    <rPh sb="0" eb="5">
      <t>シュッテンコマリョウ</t>
    </rPh>
    <phoneticPr fontId="5"/>
  </si>
  <si>
    <t>資 材 費</t>
    <phoneticPr fontId="3"/>
  </si>
  <si>
    <t>輸 送 費</t>
    <phoneticPr fontId="5"/>
  </si>
  <si>
    <t>通 訳 費</t>
    <phoneticPr fontId="5"/>
  </si>
  <si>
    <t>オンライン出展基本料</t>
    <phoneticPr fontId="5"/>
  </si>
  <si>
    <t>①展示会等参加費等　計</t>
    <rPh sb="4" eb="5">
      <t>トウ</t>
    </rPh>
    <rPh sb="8" eb="9">
      <t>ナド</t>
    </rPh>
    <rPh sb="10" eb="11">
      <t>ケイ</t>
    </rPh>
    <phoneticPr fontId="1"/>
  </si>
  <si>
    <t>販売促進費</t>
    <rPh sb="0" eb="5">
      <t>ハンバイソクシンヒ</t>
    </rPh>
    <phoneticPr fontId="1"/>
  </si>
  <si>
    <t xml:space="preserve">ECサイト出店初期登録料
</t>
    <phoneticPr fontId="5"/>
  </si>
  <si>
    <t>PR動画制作費</t>
    <phoneticPr fontId="1"/>
  </si>
  <si>
    <t>広 告 費</t>
    <rPh sb="0" eb="1">
      <t>ヒロ</t>
    </rPh>
    <rPh sb="2" eb="3">
      <t>コク</t>
    </rPh>
    <rPh sb="4" eb="5">
      <t>ヒ</t>
    </rPh>
    <phoneticPr fontId="1"/>
  </si>
  <si>
    <t>②販売促進費　計</t>
    <rPh sb="1" eb="6">
      <t>ハンバイソクシンヒ</t>
    </rPh>
    <rPh sb="7" eb="8">
      <t>ケイ</t>
    </rPh>
    <phoneticPr fontId="1"/>
  </si>
  <si>
    <t>合　　計　①＋②</t>
    <rPh sb="0" eb="1">
      <t>ゴウ</t>
    </rPh>
    <rPh sb="3" eb="4">
      <t>ケイ</t>
    </rPh>
    <phoneticPr fontId="5"/>
  </si>
  <si>
    <t>銀行借入金</t>
  </si>
  <si>
    <t>役員借入金</t>
  </si>
  <si>
    <t>合　　　計</t>
  </si>
  <si>
    <t>備考</t>
    <rPh sb="0" eb="2">
      <t>ビコウ</t>
    </rPh>
    <phoneticPr fontId="3"/>
  </si>
  <si>
    <t>金額(円)</t>
    <rPh sb="0" eb="2">
      <t>キンガク</t>
    </rPh>
    <rPh sb="3" eb="4">
      <t>エン</t>
    </rPh>
    <phoneticPr fontId="3"/>
  </si>
  <si>
    <t>収　入　区　分</t>
    <rPh sb="0" eb="1">
      <t>オサム</t>
    </rPh>
    <rPh sb="2" eb="3">
      <t>イ</t>
    </rPh>
    <phoneticPr fontId="1"/>
  </si>
  <si>
    <t>公社記入欄</t>
    <rPh sb="0" eb="2">
      <t>コウシャ</t>
    </rPh>
    <rPh sb="2" eb="5">
      <t>キニュウラン</t>
    </rPh>
    <phoneticPr fontId="1"/>
  </si>
  <si>
    <t>助成事業収支決算書</t>
    <rPh sb="0" eb="4">
      <t>ジョセイジギョウ</t>
    </rPh>
    <rPh sb="4" eb="9">
      <t>シュウシケッサンショ</t>
    </rPh>
    <phoneticPr fontId="1"/>
  </si>
  <si>
    <t>　</t>
  </si>
  <si>
    <t>〇〇株式会社</t>
    <phoneticPr fontId="1"/>
  </si>
  <si>
    <t>代表取締役</t>
    <phoneticPr fontId="1"/>
  </si>
  <si>
    <t>東京　太郎</t>
    <phoneticPr fontId="1"/>
  </si>
  <si>
    <t>エネルギー◇◇◇管理システム</t>
    <phoneticPr fontId="1"/>
  </si>
  <si>
    <t>実印</t>
    <rPh sb="0" eb="2">
      <t>ジツイン</t>
    </rPh>
    <phoneticPr fontId="1"/>
  </si>
  <si>
    <t>１　助成対象経費</t>
    <phoneticPr fontId="1"/>
  </si>
  <si>
    <t>４　助成事業実施内容及び成果</t>
    <phoneticPr fontId="1"/>
  </si>
  <si>
    <t>１　申請区分</t>
    <phoneticPr fontId="1"/>
  </si>
  <si>
    <t>２　助成対象商品</t>
    <phoneticPr fontId="1"/>
  </si>
  <si>
    <t>３　助成事業実施期間</t>
    <phoneticPr fontId="1"/>
  </si>
  <si>
    <t>４　助成事業実施内容及び成果</t>
    <rPh sb="1" eb="10">
      <t>ジョセイジギョウジッシナイヨウオヨ</t>
    </rPh>
    <rPh sb="11" eb="13">
      <t>セイカ</t>
    </rPh>
    <phoneticPr fontId="1"/>
  </si>
  <si>
    <t>５　助成事業収支決算書</t>
    <rPh sb="1" eb="10">
      <t>ジョセイジギョウシュウシケッサンショ</t>
    </rPh>
    <phoneticPr fontId="1"/>
  </si>
  <si>
    <t>（１）事業実施内容</t>
    <phoneticPr fontId="1"/>
  </si>
  <si>
    <t>（２）事業の経過（日程を含む）</t>
    <phoneticPr fontId="1"/>
  </si>
  <si>
    <t>（４）成果に対する今後の展開</t>
    <phoneticPr fontId="1"/>
  </si>
  <si>
    <t>東京展示会　中小企業振興公社　春</t>
    <phoneticPr fontId="1"/>
  </si>
  <si>
    <t>選択してください</t>
  </si>
  <si>
    <t>　〇〇〇〇〇〇〇〇〇〇〇〇〇〇〇〇〇〇〇〇〇〇〇〇〇〇〇〇〇〇〇〇〇〇〇〇〇〇〇〇〇〇〇〇〇〇〇〇〇〇〇〇〇〇〇〇〇〇〇〇〇〇〇〇〇〇〇〇〇〇〇〇〇〇〇
　〇〇〇〇〇〇〇〇〇〇〇〇〇〇〇〇〇〇〇〇〇〇〇〇〇〇〇〇〇〇〇〇〇〇〇〇〇〇〇〇〇〇〇〇〇〇〇〇〇〇〇〇〇〇〇〇〇〇〇〇〇〇〇〇〇〇〇〇〇〇〇〇〇〇〇</t>
    <phoneticPr fontId="1"/>
  </si>
  <si>
    <t>　〇〇〇〇〇〇〇〇〇〇〇〇〇〇〇〇〇〇〇〇〇〇〇〇〇〇〇〇〇〇〇〇〇〇〇〇〇〇〇〇〇〇〇〇〇〇〇〇〇〇〇〇〇〇〇〇〇〇〇〇〇〇〇〇〇〇〇〇〇〇〇〇〇〇〇
　〇〇〇〇〇〇〇〇〇〇〇〇〇〇〇〇〇〇〇〇〇〇〇〇〇〇〇〇〇〇〇〇〇〇〇</t>
    <phoneticPr fontId="1"/>
  </si>
  <si>
    <t>　〇〇〇〇〇〇〇〇〇〇〇〇〇〇〇〇〇〇〇〇〇〇〇〇〇〇〇〇〇〇〇〇〇〇〇〇〇〇〇〇〇〇〇〇〇〇〇〇〇〇〇〇〇〇〇〇〇〇〇〇〇〇〇〇〇〇〇〇〇〇〇〇〇〇〇</t>
    <phoneticPr fontId="1"/>
  </si>
  <si>
    <t>展示会№２</t>
    <rPh sb="0" eb="3">
      <t>テンジカイ</t>
    </rPh>
    <phoneticPr fontId="1"/>
  </si>
  <si>
    <t>展示会№３</t>
    <rPh sb="0" eb="3">
      <t>テンジカイ</t>
    </rPh>
    <phoneticPr fontId="1"/>
  </si>
  <si>
    <t>展示会№４</t>
    <rPh sb="0" eb="3">
      <t>テンジカイ</t>
    </rPh>
    <phoneticPr fontId="1"/>
  </si>
  <si>
    <t>展示会№５</t>
    <rPh sb="0" eb="3">
      <t>テンジカイ</t>
    </rPh>
    <phoneticPr fontId="1"/>
  </si>
  <si>
    <t>（５）展示会等出展報告②</t>
    <rPh sb="6" eb="7">
      <t>トウ</t>
    </rPh>
    <phoneticPr fontId="1"/>
  </si>
  <si>
    <t>（５）展示会等出展報告①</t>
    <rPh sb="6" eb="7">
      <t>トウ</t>
    </rPh>
    <phoneticPr fontId="1"/>
  </si>
  <si>
    <t>展示会№６</t>
    <rPh sb="0" eb="3">
      <t>テンジカイ</t>
    </rPh>
    <phoneticPr fontId="1"/>
  </si>
  <si>
    <t>展示会№７</t>
    <rPh sb="0" eb="3">
      <t>テンジカイ</t>
    </rPh>
    <phoneticPr fontId="1"/>
  </si>
  <si>
    <t>展示会№８</t>
    <rPh sb="0" eb="3">
      <t>テンジカイ</t>
    </rPh>
    <phoneticPr fontId="1"/>
  </si>
  <si>
    <t>展示会№９</t>
    <rPh sb="0" eb="3">
      <t>テンジカイ</t>
    </rPh>
    <phoneticPr fontId="1"/>
  </si>
  <si>
    <t>（６）販売促進活動報告①</t>
    <rPh sb="3" eb="7">
      <t>ハンバイソクシン</t>
    </rPh>
    <rPh sb="7" eb="9">
      <t>カツドウ</t>
    </rPh>
    <phoneticPr fontId="1"/>
  </si>
  <si>
    <t>６　提出書類</t>
    <phoneticPr fontId="1"/>
  </si>
  <si>
    <t>自社ページURL</t>
    <rPh sb="0" eb="2">
      <t>ジシャ</t>
    </rPh>
    <phoneticPr fontId="1"/>
  </si>
  <si>
    <t>登録日</t>
    <rPh sb="0" eb="3">
      <t>トウロクビ</t>
    </rPh>
    <phoneticPr fontId="1"/>
  </si>
  <si>
    <t>楽天市場</t>
    <rPh sb="0" eb="4">
      <t>ラクテンシジョウ</t>
    </rPh>
    <phoneticPr fontId="1"/>
  </si>
  <si>
    <t>https://www.rakuten.co.jp/</t>
    <phoneticPr fontId="1"/>
  </si>
  <si>
    <t>出店日</t>
    <rPh sb="0" eb="3">
      <t>シュッテンビ</t>
    </rPh>
    <phoneticPr fontId="1"/>
  </si>
  <si>
    <t>№３</t>
    <phoneticPr fontId="1"/>
  </si>
  <si>
    <t>成果・反省点等</t>
    <rPh sb="0" eb="2">
      <t>セイカ</t>
    </rPh>
    <rPh sb="3" eb="7">
      <t>ハンセイテントウ</t>
    </rPh>
    <phoneticPr fontId="1"/>
  </si>
  <si>
    <t>成果・反省点等</t>
    <rPh sb="0" eb="2">
      <t>セイカ</t>
    </rPh>
    <rPh sb="3" eb="6">
      <t>ハンセイテン</t>
    </rPh>
    <rPh sb="6" eb="7">
      <t>トウ</t>
    </rPh>
    <phoneticPr fontId="1"/>
  </si>
  <si>
    <t>成果・反省点等</t>
    <phoneticPr fontId="1"/>
  </si>
  <si>
    <t>ECサイト</t>
    <phoneticPr fontId="1"/>
  </si>
  <si>
    <t>自社webサイト</t>
    <rPh sb="0" eb="2">
      <t>ジシャ</t>
    </rPh>
    <phoneticPr fontId="1"/>
  </si>
  <si>
    <t>新規・リニューアル</t>
    <rPh sb="0" eb="2">
      <t>シンキ</t>
    </rPh>
    <phoneticPr fontId="1"/>
  </si>
  <si>
    <t>URL</t>
    <phoneticPr fontId="1"/>
  </si>
  <si>
    <t>印刷物</t>
    <rPh sb="0" eb="3">
      <t>インサツブツ</t>
    </rPh>
    <phoneticPr fontId="1"/>
  </si>
  <si>
    <t>ポスター</t>
    <phoneticPr fontId="1"/>
  </si>
  <si>
    <t>チラシ</t>
    <phoneticPr fontId="1"/>
  </si>
  <si>
    <t>パンフレット</t>
    <phoneticPr fontId="1"/>
  </si>
  <si>
    <t>会社案内</t>
    <rPh sb="0" eb="4">
      <t>カイシャアンナイ</t>
    </rPh>
    <phoneticPr fontId="1"/>
  </si>
  <si>
    <t>その他</t>
    <rPh sb="2" eb="3">
      <t>タ</t>
    </rPh>
    <phoneticPr fontId="1"/>
  </si>
  <si>
    <t>計</t>
    <rPh sb="0" eb="1">
      <t>ケイ</t>
    </rPh>
    <phoneticPr fontId="1"/>
  </si>
  <si>
    <t>種類</t>
    <rPh sb="0" eb="2">
      <t>シュルイ</t>
    </rPh>
    <phoneticPr fontId="1"/>
  </si>
  <si>
    <t>制作物</t>
    <rPh sb="0" eb="3">
      <t>セイサクブツ</t>
    </rPh>
    <phoneticPr fontId="1"/>
  </si>
  <si>
    <t>種</t>
    <rPh sb="0" eb="1">
      <t>シュ</t>
    </rPh>
    <phoneticPr fontId="1"/>
  </si>
  <si>
    <t>制作総数</t>
    <rPh sb="0" eb="4">
      <t>セイサクソウスウ</t>
    </rPh>
    <phoneticPr fontId="1"/>
  </si>
  <si>
    <t>部</t>
    <rPh sb="0" eb="1">
      <t>ブ</t>
    </rPh>
    <phoneticPr fontId="1"/>
  </si>
  <si>
    <t>配布・使用状況</t>
    <rPh sb="0" eb="2">
      <t>ハイフ</t>
    </rPh>
    <rPh sb="3" eb="5">
      <t>シヨウ</t>
    </rPh>
    <rPh sb="5" eb="7">
      <t>ジョウキョウ</t>
    </rPh>
    <phoneticPr fontId="1"/>
  </si>
  <si>
    <t>（６）販売促進活動報告②</t>
    <rPh sb="3" eb="7">
      <t>ハンバイソクシン</t>
    </rPh>
    <rPh sb="7" eb="9">
      <t>カツドウ</t>
    </rPh>
    <phoneticPr fontId="1"/>
  </si>
  <si>
    <t>ＰＲ動画</t>
    <rPh sb="2" eb="4">
      <t>ドウガ</t>
    </rPh>
    <phoneticPr fontId="1"/>
  </si>
  <si>
    <t>尺（時間）</t>
    <rPh sb="0" eb="1">
      <t>シャク</t>
    </rPh>
    <rPh sb="2" eb="4">
      <t>ジカン</t>
    </rPh>
    <phoneticPr fontId="1"/>
  </si>
  <si>
    <t>掲載広告</t>
    <rPh sb="2" eb="4">
      <t>コウコク</t>
    </rPh>
    <phoneticPr fontId="1"/>
  </si>
  <si>
    <t>新聞</t>
    <rPh sb="0" eb="2">
      <t>シンブン</t>
    </rPh>
    <phoneticPr fontId="1"/>
  </si>
  <si>
    <t>雑誌</t>
    <rPh sb="0" eb="2">
      <t>ザッシ</t>
    </rPh>
    <phoneticPr fontId="1"/>
  </si>
  <si>
    <t>助成対象商品等の
ＰＲ状況</t>
    <rPh sb="0" eb="4">
      <t>ジョセイタイショウ</t>
    </rPh>
    <rPh sb="4" eb="6">
      <t>ショウヒン</t>
    </rPh>
    <rPh sb="6" eb="7">
      <t>トウ</t>
    </rPh>
    <rPh sb="11" eb="13">
      <t>ジョウキョウ</t>
    </rPh>
    <phoneticPr fontId="1"/>
  </si>
  <si>
    <t>助成対象商品等の
出品・出店状況</t>
    <rPh sb="0" eb="2">
      <t>ジョセイ</t>
    </rPh>
    <rPh sb="2" eb="4">
      <t>タイショウ</t>
    </rPh>
    <rPh sb="4" eb="6">
      <t>ショウヒン</t>
    </rPh>
    <rPh sb="6" eb="7">
      <t>トウ</t>
    </rPh>
    <rPh sb="9" eb="11">
      <t>シュッピン</t>
    </rPh>
    <rPh sb="12" eb="14">
      <t>シュッテン</t>
    </rPh>
    <rPh sb="14" eb="16">
      <t>ジョウキョウ</t>
    </rPh>
    <phoneticPr fontId="1"/>
  </si>
  <si>
    <t>展示会パンフレット</t>
    <rPh sb="0" eb="3">
      <t>テンジカイ</t>
    </rPh>
    <phoneticPr fontId="1"/>
  </si>
  <si>
    <t>展示会サイト</t>
    <rPh sb="0" eb="3">
      <t>テンジカイ</t>
    </rPh>
    <phoneticPr fontId="1"/>
  </si>
  <si>
    <t>件数</t>
    <rPh sb="0" eb="2">
      <t>ケンスウ</t>
    </rPh>
    <phoneticPr fontId="1"/>
  </si>
  <si>
    <t>件</t>
    <rPh sb="0" eb="1">
      <t>ケン</t>
    </rPh>
    <phoneticPr fontId="1"/>
  </si>
  <si>
    <t>媒体名</t>
    <rPh sb="0" eb="3">
      <t>バイタイメイ</t>
    </rPh>
    <phoneticPr fontId="1"/>
  </si>
  <si>
    <t>web広告</t>
    <rPh sb="3" eb="5">
      <t>コウコク</t>
    </rPh>
    <phoneticPr fontId="1"/>
  </si>
  <si>
    <t>　〇〇〇〇〇〇〇〇〇〇〇〇〇〇〇〇〇〇〇〇〇〇〇〇〇〇〇〇〇〇〇〇〇〇〇〇〇〇〇〇〇〇〇〇〇〇〇〇〇〇〇〇〇〇〇〇〇〇〇〇〇〇〇〇〇〇〇〇〇〇〇〇〇〇〇
　〇〇〇〇〇〇〇〇〇〇〇〇〇〇〇〇〇〇〇〇〇〇〇〇〇〇〇〇〇〇〇〇〇〇〇
　〇〇〇〇〇〇〇〇〇〇〇〇〇〇〇〇〇〇〇〇〇〇〇〇〇〇〇〇〇〇〇〇〇〇〇〇〇〇〇〇〇〇〇〇〇〇〇〇〇〇〇〇〇〇〇〇〇〇〇〇〇〇〇〇〇〇〇〇〇〇〇〇〇〇〇
　〇〇〇〇〇〇〇〇〇〇〇〇〇〇〇〇〇〇〇〇〇〇〇〇〇〇〇〇〇〇〇〇〇〇〇</t>
    <phoneticPr fontId="1"/>
  </si>
  <si>
    <t>（１）収入の部</t>
    <phoneticPr fontId="1"/>
  </si>
  <si>
    <t>（２）支出の部</t>
    <phoneticPr fontId="1"/>
  </si>
  <si>
    <t>そ　の　他</t>
    <phoneticPr fontId="1"/>
  </si>
  <si>
    <t>自 己 資 金</t>
    <phoneticPr fontId="1"/>
  </si>
  <si>
    <t>〇　支払総括表</t>
    <phoneticPr fontId="1"/>
  </si>
  <si>
    <t>〇　資金調達表</t>
    <rPh sb="2" eb="6">
      <t>シキンチョウタツ</t>
    </rPh>
    <phoneticPr fontId="1"/>
  </si>
  <si>
    <r>
      <rPr>
        <sz val="11"/>
        <rFont val="游ゴシック Medium"/>
        <family val="3"/>
        <charset val="128"/>
      </rPr>
      <t>３　変更後助成予定額</t>
    </r>
    <r>
      <rPr>
        <sz val="10.5"/>
        <rFont val="游ゴシック Medium"/>
        <family val="3"/>
        <charset val="128"/>
      </rPr>
      <t>（助成事業の変更承認を受けた場合の金額）</t>
    </r>
    <rPh sb="11" eb="15">
      <t>ジョセイジギョウ</t>
    </rPh>
    <rPh sb="16" eb="20">
      <t>ヘンコウショウニン</t>
    </rPh>
    <rPh sb="21" eb="22">
      <t>ウ</t>
    </rPh>
    <rPh sb="24" eb="26">
      <t>バアイ</t>
    </rPh>
    <rPh sb="27" eb="29">
      <t>キンガク</t>
    </rPh>
    <rPh sb="28" eb="29">
      <t>ガク</t>
    </rPh>
    <phoneticPr fontId="1"/>
  </si>
  <si>
    <r>
      <rPr>
        <sz val="11"/>
        <rFont val="游ゴシック Medium"/>
        <family val="3"/>
        <charset val="128"/>
      </rPr>
      <t>２　助成予定額</t>
    </r>
    <r>
      <rPr>
        <sz val="10.5"/>
        <rFont val="游ゴシック Medium"/>
        <family val="3"/>
        <charset val="128"/>
      </rPr>
      <t>（交付決定通知書記載の金額）</t>
    </r>
    <rPh sb="8" eb="15">
      <t>コウフケッテイツウチショ</t>
    </rPh>
    <rPh sb="15" eb="17">
      <t>キサイ</t>
    </rPh>
    <rPh sb="18" eb="19">
      <t>キン</t>
    </rPh>
    <rPh sb="19" eb="20">
      <t>ガク</t>
    </rPh>
    <phoneticPr fontId="1"/>
  </si>
  <si>
    <t>〇〇〇〇〇〇〇〇〇〇〇〇〇〇〇〇〇〇〇〇</t>
    <phoneticPr fontId="1"/>
  </si>
  <si>
    <t>金額（単位：円）</t>
    <rPh sb="0" eb="2">
      <t>キンガク</t>
    </rPh>
    <phoneticPr fontId="1"/>
  </si>
  <si>
    <t>～</t>
    <phoneticPr fontId="1"/>
  </si>
  <si>
    <t>株式会社〇〇</t>
    <rPh sb="0" eb="4">
      <t>カブシキガイシャ</t>
    </rPh>
    <phoneticPr fontId="1"/>
  </si>
  <si>
    <t>金融機関口座からの振込</t>
  </si>
  <si>
    <t>現金払い（1契約税込10万円未満）</t>
  </si>
  <si>
    <t>展示会
№</t>
    <rPh sb="0" eb="3">
      <t>テンジカイ</t>
    </rPh>
    <phoneticPr fontId="1"/>
  </si>
  <si>
    <t>展示会等参加費</t>
    <rPh sb="0" eb="7">
      <t>テンジカイトウサンカヒ</t>
    </rPh>
    <phoneticPr fontId="1"/>
  </si>
  <si>
    <t>様式第８号（付表１―１）</t>
    <rPh sb="6" eb="8">
      <t>フヒョウ</t>
    </rPh>
    <phoneticPr fontId="1"/>
  </si>
  <si>
    <t>様式第８号（付表１―２）</t>
    <rPh sb="6" eb="8">
      <t>フヒョウ</t>
    </rPh>
    <phoneticPr fontId="1"/>
  </si>
  <si>
    <t>様式第８号（付表１―３）</t>
    <rPh sb="6" eb="8">
      <t>フヒョウ</t>
    </rPh>
    <phoneticPr fontId="1"/>
  </si>
  <si>
    <t>様式第８号（付表１―４）</t>
    <rPh sb="6" eb="8">
      <t>フヒョウ</t>
    </rPh>
    <phoneticPr fontId="1"/>
  </si>
  <si>
    <t>様式第８号（付表１―５）</t>
    <rPh sb="6" eb="8">
      <t>フヒョウ</t>
    </rPh>
    <phoneticPr fontId="1"/>
  </si>
  <si>
    <t>様式第８号（付表１―６）</t>
    <rPh sb="6" eb="8">
      <t>フヒョウ</t>
    </rPh>
    <phoneticPr fontId="1"/>
  </si>
  <si>
    <t>制作した
webサイトの内容</t>
    <rPh sb="0" eb="2">
      <t>セイサク</t>
    </rPh>
    <rPh sb="12" eb="14">
      <t>ナイヨウ</t>
    </rPh>
    <phoneticPr fontId="1"/>
  </si>
  <si>
    <t>内容（助成対象商品の掲載形式等）</t>
    <rPh sb="0" eb="2">
      <t>ナイヨウ</t>
    </rPh>
    <rPh sb="3" eb="9">
      <t>ジョセイタイショウショウヒン</t>
    </rPh>
    <rPh sb="10" eb="12">
      <t>ケイサイ</t>
    </rPh>
    <rPh sb="12" eb="14">
      <t>ケイシキ</t>
    </rPh>
    <rPh sb="14" eb="15">
      <t>トウ</t>
    </rPh>
    <phoneticPr fontId="1"/>
  </si>
  <si>
    <t>内容（助成対象商品の放映形式等）</t>
    <rPh sb="10" eb="12">
      <t>ホウエイ</t>
    </rPh>
    <rPh sb="12" eb="14">
      <t>ケイシキ</t>
    </rPh>
    <phoneticPr fontId="1"/>
  </si>
  <si>
    <t>制作した
PR動画の内容</t>
    <rPh sb="0" eb="2">
      <t>セイサク</t>
    </rPh>
    <rPh sb="7" eb="9">
      <t>ドウガ</t>
    </rPh>
    <rPh sb="10" eb="12">
      <t>ナイヨウ</t>
    </rPh>
    <phoneticPr fontId="1"/>
  </si>
  <si>
    <t>様式第８号（付表２―１）</t>
    <rPh sb="6" eb="8">
      <t>フヒョウ</t>
    </rPh>
    <phoneticPr fontId="1"/>
  </si>
  <si>
    <t>出展</t>
    <rPh sb="0" eb="2">
      <t>シュッテン</t>
    </rPh>
    <phoneticPr fontId="1"/>
  </si>
  <si>
    <t>～</t>
    <phoneticPr fontId="1"/>
  </si>
  <si>
    <t>備考</t>
    <rPh sb="0" eb="2">
      <t>ビコウ</t>
    </rPh>
    <phoneticPr fontId="1"/>
  </si>
  <si>
    <t>対象外経費②</t>
    <rPh sb="0" eb="2">
      <t>タイショウ</t>
    </rPh>
    <rPh sb="2" eb="3">
      <t>ガイ</t>
    </rPh>
    <rPh sb="3" eb="5">
      <t>ケイヒ</t>
    </rPh>
    <phoneticPr fontId="1"/>
  </si>
  <si>
    <t>助成事業に要した
経費(税込)①＋②</t>
    <rPh sb="0" eb="4">
      <t>ジョセイジギョウ</t>
    </rPh>
    <rPh sb="5" eb="6">
      <t>ヨウ</t>
    </rPh>
    <rPh sb="9" eb="11">
      <t>ケイヒ</t>
    </rPh>
    <rPh sb="12" eb="14">
      <t>ゼイコミ</t>
    </rPh>
    <phoneticPr fontId="1"/>
  </si>
  <si>
    <t>助成対象経費
(税抜)①</t>
    <rPh sb="0" eb="2">
      <t>ジョセイ</t>
    </rPh>
    <rPh sb="2" eb="4">
      <t>タイショウ</t>
    </rPh>
    <rPh sb="4" eb="6">
      <t>ケイヒ</t>
    </rPh>
    <rPh sb="8" eb="10">
      <t>ゼイヌキ</t>
    </rPh>
    <phoneticPr fontId="1"/>
  </si>
  <si>
    <t>助成事業に要した
経費(税込)①＋②</t>
    <rPh sb="0" eb="2">
      <t>ジョセイ</t>
    </rPh>
    <rPh sb="2" eb="4">
      <t>ジギョウ</t>
    </rPh>
    <rPh sb="5" eb="6">
      <t>ヨウ</t>
    </rPh>
    <rPh sb="9" eb="11">
      <t>ケイヒ</t>
    </rPh>
    <rPh sb="11" eb="15">
      <t>ゼイコミ</t>
    </rPh>
    <phoneticPr fontId="1"/>
  </si>
  <si>
    <t>対象外経費②</t>
    <rPh sb="0" eb="3">
      <t>タイショウガイ</t>
    </rPh>
    <rPh sb="3" eb="5">
      <t>ケイヒ</t>
    </rPh>
    <phoneticPr fontId="1"/>
  </si>
  <si>
    <t>経費別支払明細表（個別）</t>
    <rPh sb="0" eb="3">
      <t>ケイヒベツ</t>
    </rPh>
    <rPh sb="3" eb="5">
      <t>シハライ</t>
    </rPh>
    <rPh sb="5" eb="8">
      <t>メイサイヒョウ</t>
    </rPh>
    <rPh sb="9" eb="11">
      <t>コベツ</t>
    </rPh>
    <phoneticPr fontId="1"/>
  </si>
  <si>
    <t>様式第８号（付表２―２）</t>
    <phoneticPr fontId="1"/>
  </si>
  <si>
    <t>(注)</t>
    <rPh sb="1" eb="2">
      <t>チュウ</t>
    </rPh>
    <phoneticPr fontId="1"/>
  </si>
  <si>
    <t>１　経費別に一連の整理番号を付し、請求書等の書類も同一番号ごとにファイリングしてください。</t>
    <phoneticPr fontId="1"/>
  </si>
  <si>
    <t>２　対象外経費欄は、消費税や振込手数料等の間接経費、助成対象期間外の支払分等を記入してください。</t>
    <rPh sb="14" eb="19">
      <t>フリコミテスウリョウ</t>
    </rPh>
    <rPh sb="26" eb="32">
      <t>ジョセイタイショウキカン</t>
    </rPh>
    <rPh sb="32" eb="33">
      <t>ガイ</t>
    </rPh>
    <rPh sb="37" eb="38">
      <t>トウ</t>
    </rPh>
    <phoneticPr fontId="1"/>
  </si>
  <si>
    <t>様式第８号（付表２―３）</t>
    <phoneticPr fontId="1"/>
  </si>
  <si>
    <t>ページ計</t>
    <rPh sb="3" eb="4">
      <t>ケイ</t>
    </rPh>
    <phoneticPr fontId="1"/>
  </si>
  <si>
    <t>経費区分計</t>
    <rPh sb="0" eb="2">
      <t>ケイヒ</t>
    </rPh>
    <rPh sb="2" eb="4">
      <t>クブン</t>
    </rPh>
    <rPh sb="4" eb="5">
      <t>ケイ</t>
    </rPh>
    <phoneticPr fontId="1"/>
  </si>
  <si>
    <r>
      <t xml:space="preserve">助成対象経費
</t>
    </r>
    <r>
      <rPr>
        <sz val="6"/>
        <color theme="1"/>
        <rFont val="游ゴシック"/>
        <family val="3"/>
        <charset val="128"/>
        <scheme val="minor"/>
      </rPr>
      <t>(税抜)①</t>
    </r>
    <rPh sb="0" eb="6">
      <t>ジョセイタイショウケイヒ</t>
    </rPh>
    <rPh sb="8" eb="10">
      <t>ゼイヌ</t>
    </rPh>
    <phoneticPr fontId="1"/>
  </si>
  <si>
    <t>付表２「助成事業収支決算書」のとおり</t>
    <rPh sb="0" eb="2">
      <t>フヒョウ</t>
    </rPh>
    <rPh sb="4" eb="10">
      <t>ジョセイジギョウシュウシ</t>
    </rPh>
    <rPh sb="10" eb="13">
      <t>ケッサンショ</t>
    </rPh>
    <phoneticPr fontId="1"/>
  </si>
  <si>
    <t>○</t>
  </si>
  <si>
    <t>東京都支援製品の市場開拓助成</t>
    <rPh sb="0" eb="3">
      <t>トウキョウト</t>
    </rPh>
    <rPh sb="3" eb="7">
      <t>シエンセイヒン</t>
    </rPh>
    <rPh sb="8" eb="12">
      <t>シジョウカイタク</t>
    </rPh>
    <rPh sb="12" eb="14">
      <t>ジョセイ</t>
    </rPh>
    <phoneticPr fontId="1"/>
  </si>
  <si>
    <t>成長産業分野の市場開拓助成</t>
    <rPh sb="0" eb="6">
      <t>セイチョウサンギョウブンヤ</t>
    </rPh>
    <rPh sb="7" eb="11">
      <t>シジョウカイタク</t>
    </rPh>
    <rPh sb="11" eb="13">
      <t>ジョセイ</t>
    </rPh>
    <phoneticPr fontId="1"/>
  </si>
  <si>
    <t>〒</t>
    <phoneticPr fontId="1"/>
  </si>
  <si>
    <t>-</t>
    <phoneticPr fontId="1"/>
  </si>
  <si>
    <t>東京都〇〇区□□町☆－☆☆</t>
    <phoneticPr fontId="1"/>
  </si>
  <si>
    <t>代表者</t>
    <phoneticPr fontId="1"/>
  </si>
  <si>
    <t>電話番号</t>
    <rPh sb="0" eb="4">
      <t>デンワバンゴウ</t>
    </rPh>
    <phoneticPr fontId="5"/>
  </si>
  <si>
    <t>助成事業に
要した経費</t>
    <rPh sb="0" eb="4">
      <t>ジョセイジギョウ</t>
    </rPh>
    <rPh sb="6" eb="7">
      <t>ヨウ</t>
    </rPh>
    <rPh sb="9" eb="11">
      <t>ケイヒ</t>
    </rPh>
    <phoneticPr fontId="1"/>
  </si>
  <si>
    <t>助成対象経費</t>
    <rPh sb="0" eb="2">
      <t>ジョセイ</t>
    </rPh>
    <rPh sb="2" eb="4">
      <t>タイショウ</t>
    </rPh>
    <rPh sb="4" eb="6">
      <t>ケイヒ</t>
    </rPh>
    <phoneticPr fontId="1"/>
  </si>
  <si>
    <t>※　収入の部（資金調達表）の合計金額と支出の部（支払総括表）「助成事業に要した経費」の合計金額が一致するように記入してください。</t>
    <rPh sb="7" eb="12">
      <t>シキンチョウタツヒョウ</t>
    </rPh>
    <rPh sb="24" eb="29">
      <t>シハライソウカツヒョウ</t>
    </rPh>
    <phoneticPr fontId="1"/>
  </si>
  <si>
    <t>様式第８号（第13条関係）</t>
    <phoneticPr fontId="1"/>
  </si>
  <si>
    <t>印刷物制作費</t>
    <rPh sb="0" eb="3">
      <t>インサツブツ</t>
    </rPh>
    <rPh sb="3" eb="5">
      <t>セイサク</t>
    </rPh>
    <rPh sb="5" eb="6">
      <t>ヒ</t>
    </rPh>
    <phoneticPr fontId="5"/>
  </si>
  <si>
    <t>ＥＣサイト出店初期登録料</t>
    <rPh sb="5" eb="7">
      <t>シュッテン</t>
    </rPh>
    <rPh sb="7" eb="9">
      <t>ショキ</t>
    </rPh>
    <rPh sb="9" eb="11">
      <t>トウロク</t>
    </rPh>
    <rPh sb="11" eb="12">
      <t>リョウ</t>
    </rPh>
    <phoneticPr fontId="1"/>
  </si>
  <si>
    <t>印刷物制作費</t>
    <rPh sb="0" eb="3">
      <t>インサツブツ</t>
    </rPh>
    <rPh sb="3" eb="5">
      <t>セイサク</t>
    </rPh>
    <rPh sb="5" eb="6">
      <t>ヒ</t>
    </rPh>
    <phoneticPr fontId="1"/>
  </si>
  <si>
    <t>ＰＲ動画制作費</t>
    <rPh sb="2" eb="4">
      <t>ドウガ</t>
    </rPh>
    <rPh sb="4" eb="6">
      <t>セイサク</t>
    </rPh>
    <rPh sb="6" eb="7">
      <t>ヒ</t>
    </rPh>
    <phoneticPr fontId="1"/>
  </si>
  <si>
    <t>広告費</t>
    <rPh sb="0" eb="3">
      <t>コウコクヒ</t>
    </rPh>
    <phoneticPr fontId="1"/>
  </si>
  <si>
    <t>自社webサイト制作・改修費</t>
    <rPh sb="11" eb="14">
      <t>カイシュウヒ</t>
    </rPh>
    <phoneticPr fontId="5"/>
  </si>
  <si>
    <t>自社webサイト制作・改修費</t>
    <rPh sb="0" eb="2">
      <t>ジシャ</t>
    </rPh>
    <rPh sb="8" eb="10">
      <t>セイサク</t>
    </rPh>
    <rPh sb="11" eb="14">
      <t>カイシュウヒ</t>
    </rPh>
    <phoneticPr fontId="1"/>
  </si>
  <si>
    <t>小間数</t>
    <rPh sb="0" eb="3">
      <t>コマスウ</t>
    </rPh>
    <phoneticPr fontId="1"/>
  </si>
  <si>
    <t>サイト運営者のURL</t>
  </si>
  <si>
    <t>サイト運営者のURL</t>
    <rPh sb="3" eb="5">
      <t>ウンエイ</t>
    </rPh>
    <rPh sb="5" eb="6">
      <t>シャ</t>
    </rPh>
    <phoneticPr fontId="1"/>
  </si>
  <si>
    <t>ＥＣサイト名</t>
    <rPh sb="5" eb="6">
      <t>メイ</t>
    </rPh>
    <phoneticPr fontId="1"/>
  </si>
  <si>
    <t>助成対象商品等の
掲載状況・
PR動画の使用状況等</t>
    <rPh sb="0" eb="4">
      <t>ジョセイタイショウ</t>
    </rPh>
    <rPh sb="4" eb="6">
      <t>ショウヒン</t>
    </rPh>
    <rPh sb="6" eb="7">
      <t>ナド</t>
    </rPh>
    <rPh sb="9" eb="11">
      <t>ケイサイ</t>
    </rPh>
    <rPh sb="11" eb="13">
      <t>ジョウキョウ</t>
    </rPh>
    <rPh sb="17" eb="19">
      <t>ドウガ</t>
    </rPh>
    <rPh sb="20" eb="22">
      <t>シヨウ</t>
    </rPh>
    <rPh sb="22" eb="24">
      <t>ジョウキョウ</t>
    </rPh>
    <rPh sb="24" eb="25">
      <t>トウ</t>
    </rPh>
    <phoneticPr fontId="1"/>
  </si>
  <si>
    <t>助成対象商品等の
掲載状況・
広告の発行状況等</t>
    <rPh sb="0" eb="2">
      <t>ジョセイ</t>
    </rPh>
    <rPh sb="2" eb="4">
      <t>タイショウ</t>
    </rPh>
    <rPh sb="4" eb="6">
      <t>ショウヒン</t>
    </rPh>
    <rPh sb="6" eb="7">
      <t>ナド</t>
    </rPh>
    <rPh sb="9" eb="11">
      <t>ケイサイ</t>
    </rPh>
    <rPh sb="11" eb="13">
      <t>ジョウキョウ</t>
    </rPh>
    <rPh sb="15" eb="17">
      <t>コウコク</t>
    </rPh>
    <rPh sb="18" eb="20">
      <t>ハッコウ</t>
    </rPh>
    <rPh sb="20" eb="22">
      <t>ジョウキョウ</t>
    </rPh>
    <rPh sb="22" eb="23">
      <t>トウ</t>
    </rPh>
    <phoneticPr fontId="1"/>
  </si>
  <si>
    <t>費目名</t>
    <rPh sb="0" eb="2">
      <t>ヒモク</t>
    </rPh>
    <rPh sb="2" eb="3">
      <t>メイ</t>
    </rPh>
    <phoneticPr fontId="1"/>
  </si>
  <si>
    <t>令和</t>
    <rPh sb="0" eb="2">
      <t>レイワ</t>
    </rPh>
    <phoneticPr fontId="1"/>
  </si>
  <si>
    <t>出</t>
  </si>
  <si>
    <t>資</t>
  </si>
  <si>
    <t>輸</t>
  </si>
  <si>
    <t>通</t>
  </si>
  <si>
    <t>印</t>
  </si>
  <si>
    <t>動</t>
  </si>
  <si>
    <t>広</t>
  </si>
  <si>
    <t>リアルのみ</t>
  </si>
  <si>
    <t>リアル + オンライン</t>
  </si>
  <si>
    <t>オンラインのみ</t>
  </si>
  <si>
    <t>令和</t>
    <rPh sb="0" eb="2">
      <t>レイワ</t>
    </rPh>
    <phoneticPr fontId="1"/>
  </si>
  <si>
    <t>x</t>
    <phoneticPr fontId="1"/>
  </si>
  <si>
    <t>xx</t>
    <phoneticPr fontId="1"/>
  </si>
  <si>
    <t>03-0000-0000</t>
    <phoneticPr fontId="1"/>
  </si>
  <si>
    <r>
      <t>　</t>
    </r>
    <r>
      <rPr>
        <sz val="10"/>
        <color rgb="FFFF0000"/>
        <rFont val="游明朝"/>
        <family val="1"/>
        <charset val="128"/>
      </rPr>
      <t>例）助成対象商品である、令和１年度新製品・新技術開発助成事業で開発した「〇〇〇〇」を、国内及び海外でそれぞれ１回ずつ展示会に出展した。これに併せて製品チラシの制作及びビジネス誌への広告掲載を行った。</t>
    </r>
    <phoneticPr fontId="1"/>
  </si>
  <si>
    <t>例）２０２２年１１月　　製品パンフレット（＊＊＊ショー用）の発注・納品
　２０２２年１２月　　「☆☆ビジネス」広告掲載
　　　　　　　　　　　　＊＊＊ショー出展（バンコク）
　２０２３年２月　PR用ビデオ・製品カタログ（＠＠＠エキスポ用）の制作
　２０２３年３月　＠＠＠エキスポ出展</t>
    <phoneticPr fontId="1"/>
  </si>
  <si>
    <r>
      <t>　</t>
    </r>
    <r>
      <rPr>
        <sz val="10"/>
        <color rgb="FFFF0000"/>
        <rFont val="游明朝"/>
        <family val="1"/>
        <charset val="128"/>
      </rPr>
      <t>例）　＊＊＊ショーに出展することで、「〇〇〇〇」を始めとする弊社製品・サービスに対する現地ニーズが非常に高いことが分かった。
　また、有望顧客として見ていた相手３社と契約締結まで進み、５社とは契約締結に向け交渉を継続している。
　＠＠＠エキスポでは、他社との差別化要因を分かりやすくするため、PRビデオを制作してブース内で放映したことにより、従来のパンフレットでは分かりづらかった実際の使用状況等が明確になり来場者から好評を得た。現在、来訪者に営業をかけているが、有望顧客が３社おり、交渉を始めている。</t>
    </r>
    <phoneticPr fontId="1"/>
  </si>
  <si>
    <r>
      <t>　</t>
    </r>
    <r>
      <rPr>
        <sz val="10"/>
        <color rgb="FFFF0000"/>
        <rFont val="游明朝"/>
        <family val="1"/>
        <charset val="128"/>
      </rPr>
      <t>例）上述の通り、現地ニーズが非常に高いことが分かったので、タイを中心とした東南アジア圏の展示会に重点的に出展していく方針である。
　本格的に海外展開を進めるにあたり、公社の国際事業課で行っている海外販路開拓支援事業の申請・サポートを検討している。</t>
    </r>
    <phoneticPr fontId="1"/>
  </si>
  <si>
    <t>東京ビックサイト</t>
    <phoneticPr fontId="1"/>
  </si>
  <si>
    <t>例）毎年出展しているが、今年度は要望が高かった「実際に使用している状況を見たい」との声に対応するため、助成金を利用してPRビデオを制作しブース内で放映した。</t>
    <phoneticPr fontId="1"/>
  </si>
  <si>
    <t>例）映像を使って説明することで来訪者からも「イメージしやすい」と好評を得て、昨年と比べて興味を持っていただける方が多かった。有望顧客として見ていた相手20社と契約締結まで進み、10社とは契約締結に向け交渉を継続している。</t>
    <phoneticPr fontId="1"/>
  </si>
  <si>
    <t>○○展示会</t>
    <phoneticPr fontId="1"/>
  </si>
  <si>
    <t>○○展示会場（タイ）</t>
    <rPh sb="2" eb="6">
      <t>テンジカイジョウ</t>
    </rPh>
    <phoneticPr fontId="1"/>
  </si>
  <si>
    <t>△△展示会</t>
    <rPh sb="2" eb="5">
      <t>テンジカイ</t>
    </rPh>
    <phoneticPr fontId="1"/>
  </si>
  <si>
    <t>東京展示会　中小企業振興公社　夏</t>
    <rPh sb="15" eb="16">
      <t>ナツ</t>
    </rPh>
    <phoneticPr fontId="1"/>
  </si>
  <si>
    <t>東京展示会　中小企業振興公社　秋</t>
    <rPh sb="15" eb="16">
      <t>アキ</t>
    </rPh>
    <phoneticPr fontId="1"/>
  </si>
  <si>
    <t>https://www.rakuten.ne.jp/gold/</t>
    <phoneticPr fontId="1"/>
  </si>
  <si>
    <t>https://www.jishawebsaito.ne.jp/</t>
    <phoneticPr fontId="1"/>
  </si>
  <si>
    <t>新規</t>
    <rPh sb="0" eb="2">
      <t>シンキ</t>
    </rPh>
    <phoneticPr fontId="1"/>
  </si>
  <si>
    <r>
      <rPr>
        <sz val="9"/>
        <color rgb="FFFF0000"/>
        <rFont val="游明朝"/>
        <family val="1"/>
        <charset val="128"/>
      </rPr>
      <t>１</t>
    </r>
    <r>
      <rPr>
        <sz val="9"/>
        <color theme="1"/>
        <rFont val="游明朝"/>
        <family val="1"/>
        <charset val="128"/>
      </rPr>
      <t>種</t>
    </r>
    <rPh sb="1" eb="2">
      <t>シュ</t>
    </rPh>
    <phoneticPr fontId="1"/>
  </si>
  <si>
    <r>
      <rPr>
        <sz val="9"/>
        <color rgb="FFFF0000"/>
        <rFont val="游明朝"/>
        <family val="1"/>
        <charset val="128"/>
      </rPr>
      <t>500</t>
    </r>
    <r>
      <rPr>
        <sz val="9"/>
        <color theme="1"/>
        <rFont val="游明朝"/>
        <family val="1"/>
        <charset val="128"/>
      </rPr>
      <t>部</t>
    </r>
    <rPh sb="3" eb="4">
      <t>ブ</t>
    </rPh>
    <phoneticPr fontId="1"/>
  </si>
  <si>
    <t>〇〇〇〇〇〇〇〇〇〇〇〇〇〇〇〇〇〇〇〇</t>
    <phoneticPr fontId="1"/>
  </si>
  <si>
    <r>
      <rPr>
        <sz val="9"/>
        <color rgb="FFFF0000"/>
        <rFont val="游明朝"/>
        <family val="1"/>
        <charset val="128"/>
      </rPr>
      <t>10</t>
    </r>
    <r>
      <rPr>
        <sz val="9"/>
        <color theme="1"/>
        <rFont val="游明朝"/>
        <family val="1"/>
        <charset val="128"/>
      </rPr>
      <t>部</t>
    </r>
    <rPh sb="2" eb="3">
      <t>ブ</t>
    </rPh>
    <phoneticPr fontId="1"/>
  </si>
  <si>
    <r>
      <rPr>
        <sz val="9"/>
        <color rgb="FFFF0000"/>
        <rFont val="游明朝"/>
        <family val="1"/>
        <charset val="128"/>
      </rPr>
      <t>５</t>
    </r>
    <r>
      <rPr>
        <sz val="9"/>
        <color theme="1"/>
        <rFont val="游明朝"/>
        <family val="1"/>
        <charset val="128"/>
      </rPr>
      <t>分</t>
    </r>
    <rPh sb="1" eb="2">
      <t>フン</t>
    </rPh>
    <phoneticPr fontId="1"/>
  </si>
  <si>
    <r>
      <rPr>
        <sz val="9"/>
        <color rgb="FFFF0000"/>
        <rFont val="游明朝"/>
        <family val="1"/>
        <charset val="128"/>
      </rPr>
      <t>１</t>
    </r>
    <r>
      <rPr>
        <sz val="9"/>
        <color theme="1"/>
        <rFont val="游明朝"/>
        <family val="1"/>
        <charset val="128"/>
      </rPr>
      <t>件</t>
    </r>
    <rPh sb="1" eb="2">
      <t>ケン</t>
    </rPh>
    <phoneticPr fontId="1"/>
  </si>
  <si>
    <t>○○○○</t>
    <phoneticPr fontId="1"/>
  </si>
  <si>
    <t>令和5年xx月xx日</t>
    <rPh sb="0" eb="2">
      <t>レイワ</t>
    </rPh>
    <rPh sb="3" eb="4">
      <t>ネン</t>
    </rPh>
    <rPh sb="6" eb="7">
      <t>ツキ</t>
    </rPh>
    <rPh sb="9" eb="10">
      <t>ニチ</t>
    </rPh>
    <phoneticPr fontId="1"/>
  </si>
  <si>
    <r>
      <t>R5.xx.</t>
    </r>
    <r>
      <rPr>
        <sz val="9"/>
        <color rgb="FF0070C0"/>
        <rFont val="BIZ UDPゴシック"/>
        <family val="3"/>
        <charset val="128"/>
      </rPr>
      <t>ｘｘ</t>
    </r>
    <phoneticPr fontId="1"/>
  </si>
  <si>
    <t>□□オンライン展示会</t>
    <phoneticPr fontId="1"/>
  </si>
  <si>
    <t>オ</t>
  </si>
  <si>
    <t>E</t>
  </si>
  <si>
    <t>自</t>
  </si>
  <si>
    <t>ブース装飾委託</t>
    <rPh sb="3" eb="5">
      <t>ソウショク</t>
    </rPh>
    <rPh sb="5" eb="7">
      <t>イタク</t>
    </rPh>
    <phoneticPr fontId="1"/>
  </si>
  <si>
    <t>助成対象商品の輸送費</t>
    <rPh sb="0" eb="6">
      <t>ジョセイタイショウショウヒン</t>
    </rPh>
    <rPh sb="7" eb="9">
      <t>ユソウ</t>
    </rPh>
    <rPh sb="9" eb="10">
      <t>ヒ</t>
    </rPh>
    <phoneticPr fontId="1"/>
  </si>
  <si>
    <t>海外展示会通訳費</t>
    <rPh sb="0" eb="2">
      <t>カイガイ</t>
    </rPh>
    <rPh sb="2" eb="5">
      <t>テンジカイ</t>
    </rPh>
    <rPh sb="5" eb="7">
      <t>ツウヤク</t>
    </rPh>
    <rPh sb="7" eb="8">
      <t>ヒ</t>
    </rPh>
    <phoneticPr fontId="1"/>
  </si>
  <si>
    <t>出店小間料</t>
    <rPh sb="0" eb="2">
      <t>シュッテン</t>
    </rPh>
    <rPh sb="2" eb="5">
      <t>コマリョウ</t>
    </rPh>
    <phoneticPr fontId="1"/>
  </si>
  <si>
    <t>出展小間料</t>
    <rPh sb="0" eb="5">
      <t>シュッテンコマリョウ</t>
    </rPh>
    <phoneticPr fontId="1"/>
  </si>
  <si>
    <t>ブース装飾費用</t>
    <rPh sb="3" eb="7">
      <t>ソウショクヒヨウ</t>
    </rPh>
    <phoneticPr fontId="1"/>
  </si>
  <si>
    <t>株式会社△△</t>
    <rPh sb="0" eb="4">
      <t>カブシキガイシャ</t>
    </rPh>
    <phoneticPr fontId="1"/>
  </si>
  <si>
    <t>助成対象商品の輸送費</t>
    <rPh sb="0" eb="6">
      <t>ジョセイタイショウショウヒン</t>
    </rPh>
    <rPh sb="7" eb="10">
      <t>ユソウヒ</t>
    </rPh>
    <phoneticPr fontId="1"/>
  </si>
  <si>
    <t>●●市場への出店</t>
    <rPh sb="2" eb="4">
      <t>シジョウ</t>
    </rPh>
    <rPh sb="6" eb="8">
      <t>シュッテン</t>
    </rPh>
    <phoneticPr fontId="1"/>
  </si>
  <si>
    <t>対象商品ページ作成委託</t>
    <rPh sb="0" eb="4">
      <t>タイショウショウヒン</t>
    </rPh>
    <rPh sb="7" eb="11">
      <t>サクセイイタク</t>
    </rPh>
    <phoneticPr fontId="1"/>
  </si>
  <si>
    <t>対象商品パンフレット作製委託</t>
    <rPh sb="0" eb="4">
      <t>タイショウショウヒン</t>
    </rPh>
    <rPh sb="10" eb="12">
      <t>サクセイ</t>
    </rPh>
    <rPh sb="12" eb="14">
      <t>イタク</t>
    </rPh>
    <phoneticPr fontId="1"/>
  </si>
  <si>
    <t>対象商品PR動画作成委託</t>
    <rPh sb="0" eb="4">
      <t>タイショウショウヒン</t>
    </rPh>
    <rPh sb="6" eb="8">
      <t>ドウガ</t>
    </rPh>
    <rPh sb="8" eb="10">
      <t>サクセイ</t>
    </rPh>
    <rPh sb="10" eb="12">
      <t>イタク</t>
    </rPh>
    <phoneticPr fontId="1"/>
  </si>
  <si>
    <t>●●新聞への広告掲載</t>
    <rPh sb="2" eb="4">
      <t>シンブン</t>
    </rPh>
    <rPh sb="6" eb="8">
      <t>コウコク</t>
    </rPh>
    <rPh sb="8" eb="10">
      <t>ケイサイ</t>
    </rPh>
    <phoneticPr fontId="1"/>
  </si>
  <si>
    <t>検索サイトリスティング広告</t>
    <phoneticPr fontId="1"/>
  </si>
  <si>
    <t>展示会ガイドブック広告掲載</t>
    <rPh sb="0" eb="3">
      <t>テンジカイ</t>
    </rPh>
    <rPh sb="9" eb="11">
      <t>コウコク</t>
    </rPh>
    <rPh sb="11" eb="13">
      <t>ケイサイ</t>
    </rPh>
    <phoneticPr fontId="1"/>
  </si>
  <si>
    <t>対象製品PR動画作成委託</t>
    <rPh sb="0" eb="2">
      <t>タイショウ</t>
    </rPh>
    <phoneticPr fontId="1"/>
  </si>
  <si>
    <t>令和４年度 市場開拓助成事業　実績報告書</t>
    <rPh sb="0" eb="2">
      <t>レイワ</t>
    </rPh>
    <rPh sb="3" eb="5">
      <t>ネンド</t>
    </rPh>
    <rPh sb="6" eb="8">
      <t>シジョウ</t>
    </rPh>
    <rPh sb="8" eb="10">
      <t>カイタク</t>
    </rPh>
    <rPh sb="10" eb="12">
      <t>ジョセイ</t>
    </rPh>
    <rPh sb="12" eb="14">
      <t>ジギョウ</t>
    </rPh>
    <rPh sb="15" eb="17">
      <t>ジッセキ</t>
    </rPh>
    <rPh sb="17" eb="20">
      <t>ホウコクショ</t>
    </rPh>
    <phoneticPr fontId="1"/>
  </si>
  <si>
    <t>４東中企助第</t>
    <phoneticPr fontId="1"/>
  </si>
  <si>
    <t>金融機関口座からの振込</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</si>
</sst>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DBNum3][$-411]#,##0"/>
    <numFmt numFmtId="177" formatCode="[$-411]ggge&quot;年&quot;m&quot;月&quot;d&quot;日&quot;;@"/>
    <numFmt numFmtId="178" formatCode="[$-411]ge\.m\.d;@"/>
    <numFmt numFmtId="179" formatCode="#,##0&quot;名&quot;"/>
    <numFmt numFmtId="180" formatCode="#,##0_);[Red]\(#,##0\)"/>
    <numFmt numFmtId="181" formatCode="#,##0_ "/>
    <numFmt numFmtId="182" formatCode="0000"/>
  </numFmts>
  <fonts count="81" x14ac:knownFonts="1">
    <font>
      <sz val="11"/>
      <color theme="1"/>
      <name val="游ゴシック"/>
      <family val="2"/>
      <charset val="128"/>
      <scheme val="minor"/>
    </font>
    <font>
      <sz val="6"/>
      <name val="游ゴシック"/>
      <family val="2"/>
      <charset val="128"/>
      <scheme val="minor"/>
    </font>
    <font>
      <sz val="11"/>
      <color theme="8"/>
      <name val="游明朝"/>
      <family val="1"/>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
      <color theme="1"/>
      <name val="游明朝"/>
      <family val="1"/>
      <charset val="128"/>
    </font>
    <font>
      <sz val="10.5"/>
      <name val="游明朝"/>
      <family val="1"/>
      <charset val="128"/>
    </font>
    <font>
      <sz val="9"/>
      <color theme="1"/>
      <name val="游明朝"/>
      <family val="1"/>
      <charset val="128"/>
    </font>
    <font>
      <b/>
      <sz val="14"/>
      <name val="游明朝"/>
      <family val="1"/>
      <charset val="128"/>
    </font>
    <font>
      <b/>
      <sz val="11"/>
      <name val="游ゴシック"/>
      <family val="3"/>
      <charset val="128"/>
      <scheme val="minor"/>
    </font>
    <font>
      <sz val="9"/>
      <color theme="1"/>
      <name val="游ゴシック"/>
      <family val="3"/>
      <charset val="128"/>
      <scheme val="minor"/>
    </font>
    <font>
      <sz val="10.5"/>
      <color theme="1"/>
      <name val="游明朝"/>
      <family val="1"/>
      <charset val="128"/>
    </font>
    <font>
      <b/>
      <sz val="10.5"/>
      <name val="游明朝"/>
      <family val="1"/>
      <charset val="128"/>
    </font>
    <font>
      <b/>
      <sz val="14"/>
      <color theme="1"/>
      <name val="游明朝"/>
      <family val="1"/>
      <charset val="128"/>
    </font>
    <font>
      <sz val="11"/>
      <name val="游ゴシック"/>
      <family val="2"/>
      <charset val="128"/>
      <scheme val="minor"/>
    </font>
    <font>
      <b/>
      <sz val="9"/>
      <name val="游ゴシック"/>
      <family val="3"/>
      <charset val="128"/>
      <scheme val="minor"/>
    </font>
    <font>
      <b/>
      <sz val="11"/>
      <color theme="1"/>
      <name val="游明朝"/>
      <family val="1"/>
      <charset val="128"/>
    </font>
    <font>
      <b/>
      <sz val="11"/>
      <color theme="8"/>
      <name val="游明朝"/>
      <family val="1"/>
      <charset val="128"/>
    </font>
    <font>
      <b/>
      <sz val="9"/>
      <color theme="8"/>
      <name val="游明朝"/>
      <family val="1"/>
      <charset val="128"/>
    </font>
    <font>
      <b/>
      <sz val="9"/>
      <color theme="1"/>
      <name val="游ゴシック"/>
      <family val="3"/>
      <charset val="128"/>
      <scheme val="minor"/>
    </font>
    <font>
      <sz val="9"/>
      <color theme="1"/>
      <name val="游ゴシック"/>
      <family val="2"/>
      <charset val="128"/>
      <scheme val="minor"/>
    </font>
    <font>
      <b/>
      <sz val="6"/>
      <color theme="1"/>
      <name val="游ゴシック"/>
      <family val="3"/>
      <charset val="128"/>
      <scheme val="minor"/>
    </font>
    <font>
      <sz val="8"/>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
      <name val="游ゴシック"/>
      <family val="3"/>
      <charset val="128"/>
      <scheme val="minor"/>
    </font>
    <font>
      <sz val="11"/>
      <color rgb="FFFF0000"/>
      <name val="游明朝 Regular"/>
      <family val="1"/>
      <charset val="128"/>
    </font>
    <font>
      <b/>
      <sz val="10.5"/>
      <color rgb="FFFF0000"/>
      <name val="游明朝"/>
      <family val="1"/>
      <charset val="128"/>
    </font>
    <font>
      <sz val="9"/>
      <color theme="1"/>
      <name val="游ゴシック"/>
      <family val="3"/>
      <charset val="128"/>
    </font>
    <font>
      <b/>
      <sz val="11"/>
      <color rgb="FFFF0000"/>
      <name val="游明朝"/>
      <family val="1"/>
      <charset val="128"/>
    </font>
    <font>
      <b/>
      <sz val="12"/>
      <color theme="1"/>
      <name val="游ゴシック"/>
      <family val="3"/>
      <charset val="128"/>
      <scheme val="minor"/>
    </font>
    <font>
      <b/>
      <sz val="12"/>
      <name val="游ゴシック"/>
      <family val="3"/>
      <charset val="128"/>
      <scheme val="minor"/>
    </font>
    <font>
      <sz val="11"/>
      <name val="游ゴシック Light"/>
      <family val="3"/>
      <charset val="128"/>
      <scheme val="major"/>
    </font>
    <font>
      <sz val="10"/>
      <color theme="1"/>
      <name val="游ゴシック"/>
      <family val="2"/>
      <charset val="128"/>
      <scheme val="minor"/>
    </font>
    <font>
      <sz val="11"/>
      <name val="游ゴシック"/>
      <family val="3"/>
      <charset val="128"/>
      <scheme val="minor"/>
    </font>
    <font>
      <sz val="10"/>
      <name val="游ゴシック"/>
      <family val="3"/>
      <charset val="128"/>
      <scheme val="minor"/>
    </font>
    <font>
      <sz val="11"/>
      <color theme="1"/>
      <name val="Verdana"/>
      <family val="2"/>
    </font>
    <font>
      <sz val="10"/>
      <name val="游ゴシック"/>
      <family val="2"/>
      <charset val="128"/>
      <scheme val="minor"/>
    </font>
    <font>
      <sz val="11"/>
      <color theme="1"/>
      <name val="游ゴシック"/>
      <family val="3"/>
      <charset val="128"/>
      <scheme val="minor"/>
    </font>
    <font>
      <u/>
      <sz val="11"/>
      <color theme="10"/>
      <name val="游ゴシック"/>
      <family val="2"/>
      <charset val="128"/>
      <scheme val="minor"/>
    </font>
    <font>
      <sz val="11"/>
      <name val="游明朝"/>
      <family val="1"/>
      <charset val="128"/>
    </font>
    <font>
      <sz val="10"/>
      <name val="游明朝"/>
      <family val="1"/>
      <charset val="128"/>
    </font>
    <font>
      <sz val="10.5"/>
      <name val="游明朝 Regular"/>
      <family val="1"/>
      <charset val="128"/>
    </font>
    <font>
      <sz val="10.5"/>
      <name val="游ゴシック Medium"/>
      <family val="3"/>
      <charset val="128"/>
    </font>
    <font>
      <sz val="11"/>
      <name val="游ゴシック Medium"/>
      <family val="3"/>
      <charset val="128"/>
    </font>
    <font>
      <b/>
      <sz val="12"/>
      <name val="游ゴシック Medium"/>
      <family val="3"/>
      <charset val="128"/>
    </font>
    <font>
      <b/>
      <sz val="12"/>
      <color theme="1"/>
      <name val="游ゴシック Medium"/>
      <family val="3"/>
      <charset val="128"/>
    </font>
    <font>
      <sz val="10.5"/>
      <color theme="1"/>
      <name val="游ゴシック Medium"/>
      <family val="3"/>
      <charset val="128"/>
    </font>
    <font>
      <sz val="10"/>
      <color theme="1"/>
      <name val="游ゴシック"/>
      <family val="3"/>
      <charset val="128"/>
    </font>
    <font>
      <b/>
      <sz val="11"/>
      <color theme="1"/>
      <name val="游ゴシック Medium"/>
      <family val="3"/>
      <charset val="128"/>
    </font>
    <font>
      <sz val="9"/>
      <color theme="1"/>
      <name val="Verdana"/>
      <family val="2"/>
    </font>
    <font>
      <b/>
      <sz val="9"/>
      <color theme="1"/>
      <name val="游ゴシック"/>
      <family val="2"/>
      <charset val="128"/>
      <scheme val="minor"/>
    </font>
    <font>
      <b/>
      <sz val="9"/>
      <color theme="1"/>
      <name val="游明朝"/>
      <family val="1"/>
      <charset val="128"/>
    </font>
    <font>
      <sz val="6"/>
      <color theme="1"/>
      <name val="游ゴシック"/>
      <family val="3"/>
      <charset val="128"/>
      <scheme val="minor"/>
    </font>
    <font>
      <b/>
      <sz val="11"/>
      <color theme="1"/>
      <name val="游ゴシック"/>
      <family val="3"/>
      <charset val="128"/>
      <scheme val="minor"/>
    </font>
    <font>
      <sz val="8"/>
      <color theme="1"/>
      <name val="游明朝"/>
      <family val="1"/>
      <charset val="128"/>
    </font>
    <font>
      <b/>
      <sz val="8"/>
      <color theme="1"/>
      <name val="游ゴシック"/>
      <family val="3"/>
      <charset val="128"/>
      <scheme val="minor"/>
    </font>
    <font>
      <sz val="11"/>
      <color theme="1"/>
      <name val="游ゴシック Medium"/>
      <family val="3"/>
      <charset val="128"/>
    </font>
    <font>
      <b/>
      <sz val="9"/>
      <color theme="1"/>
      <name val="Verdana"/>
      <family val="2"/>
    </font>
    <font>
      <sz val="11"/>
      <color rgb="FFFF0000"/>
      <name val="游明朝"/>
      <family val="1"/>
      <charset val="128"/>
    </font>
    <font>
      <sz val="9"/>
      <name val="游ゴシック"/>
      <family val="3"/>
      <charset val="128"/>
      <scheme val="minor"/>
    </font>
    <font>
      <b/>
      <sz val="10"/>
      <color theme="1"/>
      <name val="游ゴシック"/>
      <family val="3"/>
      <charset val="128"/>
    </font>
    <font>
      <sz val="10.5"/>
      <color rgb="FFFF0000"/>
      <name val="游明朝"/>
      <family val="1"/>
      <charset val="128"/>
    </font>
    <font>
      <sz val="10"/>
      <color rgb="FFFF0000"/>
      <name val="游明朝"/>
      <family val="1"/>
      <charset val="128"/>
    </font>
    <font>
      <sz val="9"/>
      <color rgb="FFFF0000"/>
      <name val="游明朝"/>
      <family val="1"/>
      <charset val="128"/>
    </font>
    <font>
      <sz val="9"/>
      <color rgb="FFFF0000"/>
      <name val="Verdana"/>
      <family val="2"/>
    </font>
    <font>
      <b/>
      <sz val="9"/>
      <color rgb="FFFF0000"/>
      <name val="游明朝"/>
      <family val="1"/>
      <charset val="128"/>
    </font>
    <font>
      <sz val="9"/>
      <color rgb="FFFF0000"/>
      <name val="游ゴシック"/>
      <family val="3"/>
      <charset val="128"/>
      <scheme val="minor"/>
    </font>
    <font>
      <u/>
      <sz val="11"/>
      <color rgb="FFFF0000"/>
      <name val="游ゴシック"/>
      <family val="2"/>
      <charset val="128"/>
      <scheme val="minor"/>
    </font>
    <font>
      <sz val="10"/>
      <color rgb="FFFF0000"/>
      <name val="Verdana"/>
      <family val="2"/>
    </font>
    <font>
      <b/>
      <sz val="10"/>
      <color rgb="FF0070C0"/>
      <name val="Verdana"/>
      <family val="2"/>
    </font>
    <font>
      <sz val="10"/>
      <color rgb="FF0070C0"/>
      <name val="Verdana"/>
      <family val="2"/>
    </font>
    <font>
      <sz val="9"/>
      <color rgb="FF0070C0"/>
      <name val="Verdana"/>
      <family val="2"/>
    </font>
    <font>
      <sz val="9"/>
      <color rgb="FF0070C0"/>
      <name val="BIZ UDPゴシック"/>
      <family val="3"/>
      <charset val="128"/>
    </font>
    <font>
      <sz val="8"/>
      <color rgb="FFFF0000"/>
      <name val="游明朝"/>
      <family val="1"/>
      <charset val="128"/>
    </font>
    <font>
      <b/>
      <sz val="9"/>
      <color rgb="FF0070C0"/>
      <name val="Verdana"/>
      <family val="2"/>
    </font>
    <font>
      <sz val="9"/>
      <name val="游明朝"/>
      <family val="1"/>
      <charset val="128"/>
    </font>
    <font>
      <sz val="11"/>
      <color theme="1"/>
      <name val="HG丸ｺﾞｼｯｸM-PRO"/>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E7"/>
        <bgColor indexed="64"/>
      </patternFill>
    </fill>
    <fill>
      <patternFill patternType="solid">
        <fgColor rgb="FFFFFFDD"/>
        <bgColor indexed="64"/>
      </patternFill>
    </fill>
    <fill>
      <patternFill patternType="solid">
        <fgColor rgb="FFFFFFEB"/>
        <bgColor indexed="64"/>
      </patternFill>
    </fill>
    <fill>
      <patternFill patternType="solid">
        <fgColor theme="0"/>
        <bgColor indexed="64"/>
      </patternFill>
    </fill>
    <fill>
      <patternFill patternType="solid">
        <fgColor rgb="FFF2F2F2"/>
        <bgColor indexed="64"/>
      </patternFill>
    </fill>
  </fills>
  <borders count="49">
    <border>
      <left/>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bottom style="thin">
        <color indexed="64"/>
      </bottom>
      <diagonal/>
    </border>
    <border>
      <left/>
      <right/>
      <top/>
      <bottom style="hair">
        <color indexed="64"/>
      </bottom>
      <diagonal/>
    </border>
    <border>
      <left/>
      <right/>
      <top style="thin">
        <color indexed="64"/>
      </top>
      <bottom style="hair">
        <color indexed="64"/>
      </bottom>
      <diagonal/>
    </border>
    <border>
      <left style="hair">
        <color indexed="64"/>
      </left>
      <right/>
      <top/>
      <bottom/>
      <diagonal/>
    </border>
    <border>
      <left/>
      <right/>
      <top style="hair">
        <color indexed="64"/>
      </top>
      <bottom style="hair">
        <color indexed="64"/>
      </bottom>
      <diagonal/>
    </border>
    <border>
      <left/>
      <right/>
      <top style="hair">
        <color auto="1"/>
      </top>
      <bottom/>
      <diagonal/>
    </border>
    <border>
      <left style="hair">
        <color indexed="64"/>
      </left>
      <right/>
      <top style="hair">
        <color indexed="64"/>
      </top>
      <bottom/>
      <diagonal/>
    </border>
    <border>
      <left style="hair">
        <color indexed="64"/>
      </left>
      <right style="thin">
        <color indexed="64"/>
      </right>
      <top style="hair">
        <color indexed="64"/>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style="thin">
        <color indexed="64"/>
      </bottom>
      <diagonal/>
    </border>
    <border diagonalUp="1">
      <left/>
      <right style="hair">
        <color indexed="64"/>
      </right>
      <top style="hair">
        <color indexed="64"/>
      </top>
      <bottom style="hair">
        <color indexed="64"/>
      </bottom>
      <diagonal style="hair">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0" fontId="4" fillId="0" borderId="0"/>
    <xf numFmtId="0" fontId="6" fillId="0" borderId="0"/>
    <xf numFmtId="0" fontId="42" fillId="0" borderId="0" applyNumberFormat="0" applyFill="0" applyBorder="0" applyAlignment="0" applyProtection="0">
      <alignment vertical="center"/>
    </xf>
  </cellStyleXfs>
  <cellXfs count="538">
    <xf numFmtId="0" fontId="0" fillId="0" borderId="0" xfId="0">
      <alignment vertical="center"/>
    </xf>
    <xf numFmtId="0" fontId="7" fillId="0" borderId="0" xfId="0" applyFont="1">
      <alignment vertical="center"/>
    </xf>
    <xf numFmtId="0" fontId="9" fillId="0" borderId="0" xfId="0" applyFont="1" applyFill="1" applyAlignment="1">
      <alignment horizontal="left" vertical="center"/>
    </xf>
    <xf numFmtId="0" fontId="9" fillId="0" borderId="0" xfId="0" applyFont="1" applyFill="1" applyAlignment="1">
      <alignment vertical="center"/>
    </xf>
    <xf numFmtId="0" fontId="7" fillId="0" borderId="0" xfId="0" applyFont="1" applyAlignment="1">
      <alignment horizontal="center" vertical="center"/>
    </xf>
    <xf numFmtId="0" fontId="10" fillId="0" borderId="0" xfId="0" applyFont="1">
      <alignment vertical="center"/>
    </xf>
    <xf numFmtId="0" fontId="10" fillId="0" borderId="0" xfId="0" applyFont="1" applyAlignment="1">
      <alignment horizontal="center" vertical="center"/>
    </xf>
    <xf numFmtId="0" fontId="9" fillId="0" borderId="0" xfId="2" applyFont="1" applyFill="1"/>
    <xf numFmtId="0" fontId="9" fillId="0" borderId="0" xfId="2" applyFont="1" applyFill="1" applyAlignment="1">
      <alignment vertical="center"/>
    </xf>
    <xf numFmtId="0" fontId="9" fillId="0" borderId="0" xfId="2" applyFont="1" applyFill="1" applyAlignment="1"/>
    <xf numFmtId="0" fontId="14" fillId="0" borderId="0" xfId="0" applyFont="1">
      <alignment vertical="center"/>
    </xf>
    <xf numFmtId="0" fontId="14" fillId="0" borderId="0" xfId="0" applyFont="1" applyAlignment="1">
      <alignment horizontal="center" vertical="center"/>
    </xf>
    <xf numFmtId="0" fontId="9" fillId="8" borderId="0" xfId="2" applyFont="1" applyFill="1"/>
    <xf numFmtId="0" fontId="14" fillId="8" borderId="0" xfId="0" applyFont="1" applyFill="1">
      <alignment vertical="center"/>
    </xf>
    <xf numFmtId="0" fontId="14" fillId="8" borderId="0" xfId="0" applyFont="1" applyFill="1" applyAlignment="1">
      <alignment horizontal="center" vertical="center"/>
    </xf>
    <xf numFmtId="0" fontId="16" fillId="8" borderId="0" xfId="0" applyFont="1" applyFill="1" applyAlignment="1">
      <alignment horizontal="center" vertical="center"/>
    </xf>
    <xf numFmtId="0" fontId="14" fillId="8" borderId="0" xfId="0" applyFont="1" applyFill="1" applyAlignment="1">
      <alignment horizontal="left" vertical="center"/>
    </xf>
    <xf numFmtId="0" fontId="14" fillId="8" borderId="0" xfId="0" applyFont="1" applyFill="1" applyBorder="1" applyAlignment="1">
      <alignment horizontal="left" vertical="top"/>
    </xf>
    <xf numFmtId="0" fontId="7" fillId="8" borderId="0" xfId="0" applyFont="1" applyFill="1">
      <alignment vertical="center"/>
    </xf>
    <xf numFmtId="0" fontId="21" fillId="8" borderId="0" xfId="0" applyFont="1" applyFill="1" applyAlignment="1">
      <alignment horizontal="center" vertical="center"/>
    </xf>
    <xf numFmtId="14" fontId="20" fillId="8" borderId="0" xfId="0" applyNumberFormat="1" applyFont="1" applyFill="1" applyAlignment="1">
      <alignment horizontal="center" vertical="center"/>
    </xf>
    <xf numFmtId="0" fontId="19" fillId="8" borderId="0" xfId="0" applyFont="1" applyFill="1">
      <alignment vertical="center"/>
    </xf>
    <xf numFmtId="0" fontId="15" fillId="8" borderId="0" xfId="0" applyFont="1" applyFill="1" applyAlignment="1">
      <alignment horizontal="center" vertical="center"/>
    </xf>
    <xf numFmtId="0" fontId="9" fillId="8" borderId="0" xfId="0" applyFont="1" applyFill="1" applyAlignment="1">
      <alignment horizontal="center" vertical="center"/>
    </xf>
    <xf numFmtId="0" fontId="9" fillId="8" borderId="0" xfId="0" applyFont="1" applyFill="1">
      <alignment vertical="center"/>
    </xf>
    <xf numFmtId="0" fontId="9" fillId="0" borderId="0" xfId="0" applyFont="1" applyBorder="1" applyAlignment="1">
      <alignment horizontal="center" vertical="center"/>
    </xf>
    <xf numFmtId="0" fontId="9" fillId="8" borderId="0" xfId="0" applyFont="1" applyFill="1" applyAlignment="1">
      <alignment vertical="center"/>
    </xf>
    <xf numFmtId="0" fontId="9" fillId="8" borderId="0" xfId="0" applyFont="1" applyFill="1" applyAlignment="1">
      <alignment horizontal="left" vertical="center"/>
    </xf>
    <xf numFmtId="0" fontId="9" fillId="8" borderId="0" xfId="0" applyFont="1" applyFill="1" applyBorder="1" applyAlignment="1">
      <alignment horizontal="center" vertical="center"/>
    </xf>
    <xf numFmtId="0" fontId="11" fillId="8" borderId="0" xfId="0" applyFont="1" applyFill="1" applyAlignment="1">
      <alignment horizontal="center" vertical="center"/>
    </xf>
    <xf numFmtId="0" fontId="9" fillId="0" borderId="0" xfId="0" applyFont="1">
      <alignment vertical="center"/>
    </xf>
    <xf numFmtId="0" fontId="14" fillId="8" borderId="0" xfId="0" applyFont="1" applyFill="1" applyAlignment="1">
      <alignment horizontal="left" vertical="center"/>
    </xf>
    <xf numFmtId="0" fontId="8" fillId="8" borderId="0" xfId="0" applyFont="1" applyFill="1" applyBorder="1" applyAlignment="1">
      <alignment vertical="center" shrinkToFit="1"/>
    </xf>
    <xf numFmtId="0" fontId="29" fillId="0" borderId="0" xfId="0" applyFont="1" applyAlignment="1">
      <alignment vertical="center"/>
    </xf>
    <xf numFmtId="0" fontId="0" fillId="0" borderId="0" xfId="0" applyAlignment="1">
      <alignment horizontal="center" vertical="center"/>
    </xf>
    <xf numFmtId="0" fontId="30" fillId="0" borderId="0" xfId="0" applyFont="1" applyAlignment="1">
      <alignment vertical="center"/>
    </xf>
    <xf numFmtId="0" fontId="30" fillId="0" borderId="0" xfId="0" applyFont="1" applyAlignment="1">
      <alignment horizontal="right" vertical="center"/>
    </xf>
    <xf numFmtId="0" fontId="17" fillId="0" borderId="0" xfId="0" applyFont="1" applyFill="1">
      <alignment vertical="center"/>
    </xf>
    <xf numFmtId="0" fontId="26" fillId="4" borderId="3" xfId="0" applyFont="1" applyFill="1" applyBorder="1" applyAlignment="1" applyProtection="1">
      <alignment horizontal="center" vertical="center" shrinkToFit="1"/>
      <protection locked="0"/>
    </xf>
    <xf numFmtId="0" fontId="0" fillId="0" borderId="0" xfId="0" applyBorder="1">
      <alignment vertical="center"/>
    </xf>
    <xf numFmtId="0" fontId="14" fillId="8" borderId="0" xfId="0" applyFont="1" applyFill="1" applyAlignment="1">
      <alignment horizontal="left" vertical="center"/>
    </xf>
    <xf numFmtId="0" fontId="9" fillId="0" borderId="0" xfId="0" applyFont="1" applyAlignment="1">
      <alignment horizontal="right" vertical="center"/>
    </xf>
    <xf numFmtId="0" fontId="32" fillId="0" borderId="0" xfId="0" applyFont="1" applyAlignment="1">
      <alignment vertical="center"/>
    </xf>
    <xf numFmtId="0" fontId="35" fillId="0" borderId="0" xfId="2" applyFont="1" applyBorder="1" applyAlignment="1">
      <alignment vertical="center"/>
    </xf>
    <xf numFmtId="0" fontId="36" fillId="0" borderId="0" xfId="0" applyFont="1" applyAlignment="1">
      <alignment horizontal="right"/>
    </xf>
    <xf numFmtId="0" fontId="36" fillId="0" borderId="0" xfId="0" applyFont="1" applyAlignment="1">
      <alignment horizontal="right" vertical="center"/>
    </xf>
    <xf numFmtId="0" fontId="38" fillId="9" borderId="2" xfId="2" applyFont="1" applyFill="1" applyBorder="1" applyAlignment="1">
      <alignment horizontal="center" vertical="center" shrinkToFit="1"/>
    </xf>
    <xf numFmtId="0" fontId="26" fillId="4" borderId="9" xfId="0" applyFont="1" applyFill="1" applyBorder="1" applyAlignment="1">
      <alignment horizontal="center" vertical="center" shrinkToFit="1"/>
    </xf>
    <xf numFmtId="0" fontId="26" fillId="4" borderId="2" xfId="0" applyFont="1" applyFill="1" applyBorder="1" applyAlignment="1">
      <alignment horizontal="center" vertical="center" shrinkToFit="1"/>
    </xf>
    <xf numFmtId="181" fontId="39" fillId="5" borderId="2" xfId="0" applyNumberFormat="1" applyFont="1" applyFill="1" applyBorder="1" applyAlignment="1">
      <alignment vertical="center"/>
    </xf>
    <xf numFmtId="0" fontId="0" fillId="5" borderId="2" xfId="0" applyFill="1" applyBorder="1" applyAlignment="1">
      <alignment vertical="center"/>
    </xf>
    <xf numFmtId="0" fontId="9" fillId="8" borderId="0" xfId="0" applyFont="1" applyFill="1" applyAlignment="1">
      <alignment vertical="center"/>
    </xf>
    <xf numFmtId="0" fontId="14" fillId="8" borderId="0" xfId="0" applyFont="1" applyFill="1" applyAlignment="1">
      <alignment horizontal="left" vertical="center"/>
    </xf>
    <xf numFmtId="0" fontId="9" fillId="8" borderId="0" xfId="0" applyFont="1" applyFill="1" applyAlignment="1">
      <alignment horizontal="left" vertical="center"/>
    </xf>
    <xf numFmtId="0" fontId="43" fillId="8" borderId="0" xfId="2" applyFont="1" applyFill="1"/>
    <xf numFmtId="0" fontId="43" fillId="8" borderId="0" xfId="2" applyFont="1" applyFill="1" applyAlignment="1">
      <alignment horizontal="right" vertical="center"/>
    </xf>
    <xf numFmtId="0" fontId="43" fillId="0" borderId="0" xfId="2" applyFont="1" applyFill="1" applyAlignment="1">
      <alignment vertical="center"/>
    </xf>
    <xf numFmtId="0" fontId="43" fillId="8" borderId="0" xfId="2" applyFont="1" applyFill="1" applyAlignment="1">
      <alignment vertical="center"/>
    </xf>
    <xf numFmtId="0" fontId="43" fillId="8" borderId="0" xfId="2" applyFont="1" applyFill="1" applyAlignment="1">
      <alignment horizontal="distributed" vertical="center" shrinkToFit="1"/>
    </xf>
    <xf numFmtId="0" fontId="43" fillId="8" borderId="0" xfId="2" applyFont="1" applyFill="1" applyAlignment="1">
      <alignment vertical="top"/>
    </xf>
    <xf numFmtId="0" fontId="43" fillId="8" borderId="0" xfId="2" applyFont="1" applyFill="1" applyAlignment="1">
      <alignment horizontal="distributed" vertical="center"/>
    </xf>
    <xf numFmtId="0" fontId="43" fillId="8" borderId="0" xfId="2" applyFont="1" applyFill="1" applyAlignment="1"/>
    <xf numFmtId="0" fontId="43" fillId="0" borderId="0" xfId="2" applyFont="1" applyFill="1"/>
    <xf numFmtId="0" fontId="43" fillId="8" borderId="0" xfId="2" applyFont="1" applyFill="1" applyAlignment="1">
      <alignment horizontal="left"/>
    </xf>
    <xf numFmtId="49" fontId="43" fillId="8" borderId="0" xfId="2" applyNumberFormat="1" applyFont="1" applyFill="1" applyAlignment="1"/>
    <xf numFmtId="0" fontId="43" fillId="8" borderId="0" xfId="2" applyFont="1" applyFill="1" applyAlignment="1">
      <alignment horizontal="left" vertical="center"/>
    </xf>
    <xf numFmtId="176" fontId="43" fillId="8" borderId="0" xfId="2" applyNumberFormat="1" applyFont="1" applyFill="1" applyBorder="1" applyAlignment="1"/>
    <xf numFmtId="0" fontId="43" fillId="8" borderId="0" xfId="2" applyFont="1" applyFill="1" applyBorder="1" applyAlignment="1">
      <alignment vertical="center"/>
    </xf>
    <xf numFmtId="0" fontId="43" fillId="0" borderId="0" xfId="2" applyFont="1" applyFill="1" applyAlignment="1">
      <alignment horizontal="center" vertical="center"/>
    </xf>
    <xf numFmtId="49" fontId="45" fillId="0" borderId="0" xfId="0" applyNumberFormat="1" applyFont="1" applyAlignment="1">
      <alignment vertical="center"/>
    </xf>
    <xf numFmtId="0" fontId="45" fillId="0" borderId="0" xfId="0" applyFont="1" applyAlignment="1">
      <alignment vertical="center"/>
    </xf>
    <xf numFmtId="0" fontId="45" fillId="0" borderId="0" xfId="0" applyFont="1" applyAlignment="1">
      <alignment horizontal="left" vertical="center"/>
    </xf>
    <xf numFmtId="0" fontId="46" fillId="0" borderId="0" xfId="0" applyFont="1">
      <alignment vertical="center"/>
    </xf>
    <xf numFmtId="0" fontId="47" fillId="0" borderId="0" xfId="2" quotePrefix="1" applyFont="1" applyFill="1"/>
    <xf numFmtId="0" fontId="47" fillId="8" borderId="0" xfId="2" quotePrefix="1" applyFont="1" applyFill="1" applyBorder="1" applyAlignment="1">
      <alignment vertical="center"/>
    </xf>
    <xf numFmtId="49" fontId="47" fillId="8" borderId="0" xfId="2" quotePrefix="1" applyNumberFormat="1" applyFont="1" applyFill="1" applyAlignment="1"/>
    <xf numFmtId="0" fontId="47" fillId="8" borderId="0" xfId="2" quotePrefix="1" applyNumberFormat="1" applyFont="1" applyFill="1" applyAlignment="1"/>
    <xf numFmtId="0" fontId="14" fillId="8" borderId="0" xfId="0" applyFont="1" applyFill="1" applyBorder="1" applyAlignment="1">
      <alignment vertical="center"/>
    </xf>
    <xf numFmtId="0" fontId="14" fillId="0" borderId="0" xfId="0" applyFont="1" applyBorder="1">
      <alignment vertical="center"/>
    </xf>
    <xf numFmtId="0" fontId="50" fillId="0" borderId="0" xfId="0" applyFont="1">
      <alignment vertical="center"/>
    </xf>
    <xf numFmtId="0" fontId="50" fillId="8" borderId="0" xfId="0" applyFont="1" applyFill="1" applyBorder="1" applyAlignment="1">
      <alignment vertical="center"/>
    </xf>
    <xf numFmtId="0" fontId="50" fillId="8" borderId="0" xfId="0" applyFont="1" applyFill="1" applyAlignment="1">
      <alignment horizontal="left" vertical="center"/>
    </xf>
    <xf numFmtId="0" fontId="26" fillId="4" borderId="2" xfId="0" applyFont="1" applyFill="1" applyBorder="1" applyAlignment="1" applyProtection="1">
      <alignment horizontal="center" vertical="center" shrinkToFit="1"/>
      <protection locked="0"/>
    </xf>
    <xf numFmtId="179" fontId="31" fillId="0" borderId="2" xfId="0" applyNumberFormat="1" applyFont="1" applyFill="1" applyBorder="1" applyAlignment="1" applyProtection="1">
      <alignment horizontal="center" vertical="center" wrapText="1"/>
      <protection locked="0"/>
    </xf>
    <xf numFmtId="0" fontId="8" fillId="0" borderId="18" xfId="0" applyFont="1" applyFill="1" applyBorder="1" applyAlignment="1">
      <alignment horizontal="center" vertical="center" shrinkToFit="1"/>
    </xf>
    <xf numFmtId="0" fontId="7" fillId="5" borderId="0" xfId="0" applyFont="1" applyFill="1" applyBorder="1" applyAlignment="1" applyProtection="1">
      <alignment horizontal="center" vertical="center"/>
    </xf>
    <xf numFmtId="0" fontId="51" fillId="4" borderId="2" xfId="0" applyFont="1" applyFill="1" applyBorder="1" applyAlignment="1">
      <alignment horizontal="center" vertical="center" shrinkToFit="1"/>
    </xf>
    <xf numFmtId="0" fontId="23" fillId="4" borderId="3" xfId="0" applyFont="1" applyFill="1" applyBorder="1" applyAlignment="1">
      <alignment horizontal="center" vertical="center" shrinkToFit="1"/>
    </xf>
    <xf numFmtId="0" fontId="51" fillId="4" borderId="3" xfId="0" applyFont="1" applyFill="1" applyBorder="1" applyAlignment="1">
      <alignment horizontal="center" vertical="center" shrinkToFit="1"/>
    </xf>
    <xf numFmtId="0" fontId="10" fillId="5" borderId="3" xfId="0" applyFont="1" applyFill="1" applyBorder="1" applyAlignment="1" applyProtection="1">
      <alignment horizontal="right" vertical="center" shrinkToFit="1"/>
      <protection locked="0"/>
    </xf>
    <xf numFmtId="180" fontId="14" fillId="8" borderId="2" xfId="1" applyNumberFormat="1" applyFont="1" applyFill="1" applyBorder="1" applyAlignment="1">
      <alignment horizontal="right" vertical="center" shrinkToFit="1"/>
    </xf>
    <xf numFmtId="0" fontId="8" fillId="0" borderId="0" xfId="0" applyFont="1" applyAlignment="1">
      <alignment vertical="center"/>
    </xf>
    <xf numFmtId="0" fontId="14" fillId="8" borderId="0" xfId="0" applyFont="1" applyFill="1" applyBorder="1" applyAlignment="1">
      <alignment horizontal="left" vertical="center"/>
    </xf>
    <xf numFmtId="0" fontId="47" fillId="0" borderId="0" xfId="0" applyFont="1">
      <alignment vertical="center"/>
    </xf>
    <xf numFmtId="0" fontId="14" fillId="8" borderId="0" xfId="0" applyFont="1" applyFill="1" applyAlignment="1">
      <alignment horizontal="left" vertical="center"/>
    </xf>
    <xf numFmtId="0" fontId="25" fillId="2" borderId="2" xfId="0" applyFont="1" applyFill="1" applyBorder="1" applyAlignment="1">
      <alignment horizontal="center" vertical="center"/>
    </xf>
    <xf numFmtId="181" fontId="53" fillId="5" borderId="2" xfId="0" applyNumberFormat="1" applyFont="1" applyFill="1" applyBorder="1" applyAlignment="1" applyProtection="1">
      <alignment horizontal="right" vertical="center" wrapText="1"/>
      <protection locked="0"/>
    </xf>
    <xf numFmtId="178" fontId="53" fillId="5" borderId="9" xfId="0" applyNumberFormat="1" applyFont="1" applyFill="1" applyBorder="1" applyAlignment="1" applyProtection="1">
      <alignment horizontal="center" vertical="center" shrinkToFit="1"/>
      <protection locked="0"/>
    </xf>
    <xf numFmtId="0" fontId="50" fillId="2" borderId="8" xfId="0" applyFont="1" applyFill="1" applyBorder="1" applyAlignment="1">
      <alignment horizontal="left" vertical="center"/>
    </xf>
    <xf numFmtId="0" fontId="0" fillId="2" borderId="12" xfId="0" applyFill="1" applyBorder="1">
      <alignment vertical="center"/>
    </xf>
    <xf numFmtId="0" fontId="0" fillId="2" borderId="14" xfId="0" applyFill="1" applyBorder="1">
      <alignment vertical="center"/>
    </xf>
    <xf numFmtId="0" fontId="14" fillId="8" borderId="0" xfId="0" applyFont="1" applyFill="1" applyBorder="1" applyAlignment="1">
      <alignment horizontal="right" vertical="center"/>
    </xf>
    <xf numFmtId="0" fontId="19" fillId="8" borderId="0" xfId="0" applyFont="1" applyFill="1" applyBorder="1" applyAlignment="1">
      <alignment horizontal="center" vertical="center"/>
    </xf>
    <xf numFmtId="0" fontId="2" fillId="8" borderId="0" xfId="0" applyFont="1" applyFill="1" applyBorder="1" applyAlignment="1">
      <alignment horizontal="center" vertical="center"/>
    </xf>
    <xf numFmtId="0" fontId="20" fillId="8" borderId="0" xfId="0" applyFont="1" applyFill="1" applyBorder="1" applyAlignment="1">
      <alignment horizontal="center" vertical="center"/>
    </xf>
    <xf numFmtId="0" fontId="24" fillId="3" borderId="2" xfId="0" applyFont="1" applyFill="1" applyBorder="1" applyAlignment="1">
      <alignment horizontal="center" vertical="center" wrapText="1"/>
    </xf>
    <xf numFmtId="0" fontId="25" fillId="3" borderId="2" xfId="0" applyFont="1" applyFill="1" applyBorder="1" applyAlignment="1">
      <alignment horizontal="center" vertical="center"/>
    </xf>
    <xf numFmtId="0" fontId="25" fillId="3" borderId="2" xfId="0" applyFont="1" applyFill="1" applyBorder="1" applyAlignment="1">
      <alignment horizontal="center" vertical="center" wrapText="1"/>
    </xf>
    <xf numFmtId="0" fontId="25" fillId="3" borderId="2" xfId="0" applyFont="1" applyFill="1" applyBorder="1" applyAlignment="1">
      <alignment horizontal="center" vertical="center"/>
    </xf>
    <xf numFmtId="0" fontId="41" fillId="0" borderId="22" xfId="0" applyFont="1" applyBorder="1">
      <alignment vertical="center"/>
    </xf>
    <xf numFmtId="0" fontId="10" fillId="8" borderId="18" xfId="0" applyFont="1" applyFill="1" applyBorder="1" applyAlignment="1">
      <alignment horizontal="center" vertical="center"/>
    </xf>
    <xf numFmtId="178" fontId="53" fillId="8" borderId="18" xfId="0" applyNumberFormat="1" applyFont="1" applyFill="1" applyBorder="1">
      <alignment vertical="center"/>
    </xf>
    <xf numFmtId="178" fontId="53" fillId="8" borderId="5" xfId="0" applyNumberFormat="1" applyFont="1" applyFill="1" applyBorder="1" applyAlignment="1">
      <alignment horizontal="right" vertical="center"/>
    </xf>
    <xf numFmtId="38" fontId="53" fillId="5" borderId="2" xfId="0" applyNumberFormat="1" applyFont="1" applyFill="1" applyBorder="1" applyAlignment="1" applyProtection="1">
      <alignment horizontal="right" shrinkToFit="1"/>
      <protection locked="0"/>
    </xf>
    <xf numFmtId="3" fontId="53" fillId="0" borderId="2" xfId="0" applyNumberFormat="1" applyFont="1" applyFill="1" applyBorder="1" applyAlignment="1">
      <alignment horizontal="right" shrinkToFit="1"/>
    </xf>
    <xf numFmtId="178" fontId="53" fillId="5" borderId="2" xfId="0" applyNumberFormat="1" applyFont="1" applyFill="1" applyBorder="1" applyAlignment="1" applyProtection="1">
      <alignment horizontal="right"/>
      <protection locked="0"/>
    </xf>
    <xf numFmtId="0" fontId="7" fillId="0" borderId="22" xfId="0" applyFont="1" applyBorder="1" applyAlignment="1"/>
    <xf numFmtId="0" fontId="25" fillId="2" borderId="2"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14" fillId="8" borderId="0" xfId="0" applyFont="1" applyFill="1" applyAlignment="1">
      <alignment vertical="center"/>
    </xf>
    <xf numFmtId="0" fontId="0" fillId="2" borderId="31" xfId="0" applyFill="1" applyBorder="1">
      <alignment vertical="center"/>
    </xf>
    <xf numFmtId="0" fontId="0" fillId="2" borderId="32" xfId="0" applyFill="1" applyBorder="1">
      <alignment vertical="center"/>
    </xf>
    <xf numFmtId="0" fontId="0" fillId="9" borderId="3" xfId="0" applyFill="1" applyBorder="1" applyAlignment="1">
      <alignment horizontal="center" vertical="center"/>
    </xf>
    <xf numFmtId="180" fontId="14" fillId="8" borderId="34" xfId="1" applyNumberFormat="1" applyFont="1" applyFill="1" applyBorder="1" applyAlignment="1">
      <alignment horizontal="right" vertical="center" shrinkToFit="1"/>
    </xf>
    <xf numFmtId="0" fontId="57" fillId="0" borderId="0" xfId="0" applyFont="1">
      <alignment vertical="center"/>
    </xf>
    <xf numFmtId="178" fontId="53" fillId="5" borderId="9" xfId="0" applyNumberFormat="1" applyFont="1" applyFill="1" applyBorder="1" applyAlignment="1" applyProtection="1">
      <alignment horizontal="right"/>
      <protection locked="0"/>
    </xf>
    <xf numFmtId="178" fontId="53" fillId="5" borderId="5" xfId="0" applyNumberFormat="1" applyFont="1" applyFill="1" applyBorder="1" applyAlignment="1" applyProtection="1">
      <alignment horizontal="right"/>
      <protection locked="0"/>
    </xf>
    <xf numFmtId="0" fontId="41" fillId="0" borderId="18" xfId="0" applyFont="1" applyBorder="1" applyAlignment="1">
      <alignment horizontal="center"/>
    </xf>
    <xf numFmtId="0" fontId="10" fillId="0" borderId="0" xfId="0" applyFont="1" applyBorder="1">
      <alignment vertical="center"/>
    </xf>
    <xf numFmtId="0" fontId="7" fillId="0" borderId="0" xfId="0" applyFont="1" applyBorder="1">
      <alignment vertical="center"/>
    </xf>
    <xf numFmtId="0" fontId="43" fillId="8" borderId="0" xfId="2" applyFont="1" applyFill="1" applyAlignment="1">
      <alignment horizontal="distributed" vertical="center" shrinkToFit="1"/>
    </xf>
    <xf numFmtId="180" fontId="14" fillId="0" borderId="5" xfId="0" applyNumberFormat="1" applyFont="1" applyBorder="1" applyAlignment="1">
      <alignment horizontal="right" vertical="center"/>
    </xf>
    <xf numFmtId="0" fontId="43" fillId="8" borderId="0" xfId="2" applyFont="1" applyFill="1" applyAlignment="1">
      <alignment horizontal="distributed" vertical="center" shrinkToFit="1"/>
    </xf>
    <xf numFmtId="0" fontId="43" fillId="0" borderId="0" xfId="2" applyFont="1" applyFill="1" applyAlignment="1">
      <alignment horizontal="center" vertical="center"/>
    </xf>
    <xf numFmtId="0" fontId="43" fillId="0" borderId="0" xfId="2" applyFont="1" applyFill="1" applyAlignment="1">
      <alignment vertical="center" shrinkToFit="1"/>
    </xf>
    <xf numFmtId="38" fontId="53" fillId="0" borderId="2" xfId="1" applyFont="1" applyFill="1" applyBorder="1" applyAlignment="1">
      <alignment shrinkToFit="1"/>
    </xf>
    <xf numFmtId="38" fontId="53" fillId="0" borderId="2" xfId="1" applyFont="1" applyFill="1" applyBorder="1" applyAlignment="1">
      <alignment horizontal="right" shrinkToFit="1"/>
    </xf>
    <xf numFmtId="0" fontId="38" fillId="9" borderId="9" xfId="2" applyFont="1" applyFill="1" applyBorder="1" applyAlignment="1">
      <alignment horizontal="center" shrinkToFit="1"/>
    </xf>
    <xf numFmtId="0" fontId="37" fillId="9" borderId="9" xfId="2" applyFont="1" applyFill="1" applyBorder="1" applyAlignment="1">
      <alignment horizontal="center" shrinkToFit="1"/>
    </xf>
    <xf numFmtId="0" fontId="37" fillId="9" borderId="2" xfId="2" applyFont="1" applyFill="1" applyBorder="1" applyAlignment="1">
      <alignment horizontal="center" shrinkToFit="1"/>
    </xf>
    <xf numFmtId="0" fontId="37" fillId="9" borderId="3" xfId="2" applyFont="1" applyFill="1" applyBorder="1" applyAlignment="1">
      <alignment horizontal="center" shrinkToFit="1"/>
    </xf>
    <xf numFmtId="0" fontId="38" fillId="9" borderId="3" xfId="2" applyFont="1" applyFill="1" applyBorder="1" applyAlignment="1">
      <alignment horizontal="center" shrinkToFit="1"/>
    </xf>
    <xf numFmtId="0" fontId="38" fillId="9" borderId="2" xfId="2" applyFont="1" applyFill="1" applyBorder="1" applyAlignment="1">
      <alignment horizontal="center" shrinkToFit="1"/>
    </xf>
    <xf numFmtId="0" fontId="62" fillId="0" borderId="0" xfId="2" applyFont="1" applyFill="1" applyAlignment="1">
      <alignment vertical="center"/>
    </xf>
    <xf numFmtId="0" fontId="0" fillId="0" borderId="41" xfId="0" applyFill="1" applyBorder="1" applyAlignment="1">
      <alignment vertical="center"/>
    </xf>
    <xf numFmtId="0" fontId="13" fillId="4" borderId="2" xfId="0" applyFont="1" applyFill="1" applyBorder="1" applyAlignment="1" applyProtection="1">
      <alignment horizontal="center" vertical="center" shrinkToFit="1"/>
      <protection locked="0"/>
    </xf>
    <xf numFmtId="0" fontId="13" fillId="4" borderId="2" xfId="0" applyFont="1" applyFill="1" applyBorder="1" applyAlignment="1">
      <alignment horizontal="center" vertical="center" wrapText="1" shrinkToFit="1"/>
    </xf>
    <xf numFmtId="0" fontId="13" fillId="4" borderId="2" xfId="0" applyFont="1" applyFill="1" applyBorder="1" applyAlignment="1">
      <alignment horizontal="center" vertical="center" shrinkToFit="1"/>
    </xf>
    <xf numFmtId="0" fontId="23" fillId="4" borderId="2" xfId="0" applyFont="1" applyFill="1" applyBorder="1" applyAlignment="1">
      <alignment horizontal="center" vertical="center" shrinkToFit="1"/>
    </xf>
    <xf numFmtId="0" fontId="63" fillId="4" borderId="2" xfId="0" applyFont="1" applyFill="1" applyBorder="1" applyAlignment="1">
      <alignment horizontal="center" vertical="center" shrinkToFit="1"/>
    </xf>
    <xf numFmtId="0" fontId="25" fillId="3" borderId="2" xfId="0" applyFont="1" applyFill="1" applyBorder="1" applyAlignment="1">
      <alignment horizontal="center" vertical="center"/>
    </xf>
    <xf numFmtId="0" fontId="25" fillId="2" borderId="2" xfId="0" applyFont="1" applyFill="1" applyBorder="1" applyAlignment="1">
      <alignment horizontal="center" vertical="center"/>
    </xf>
    <xf numFmtId="0" fontId="13" fillId="4" borderId="43" xfId="0" applyFont="1" applyFill="1" applyBorder="1" applyAlignment="1">
      <alignment horizontal="center" vertical="center" shrinkToFit="1"/>
    </xf>
    <xf numFmtId="0" fontId="13" fillId="5" borderId="44" xfId="0" applyFont="1" applyFill="1" applyBorder="1" applyAlignment="1">
      <alignment vertical="center" shrinkToFit="1"/>
    </xf>
    <xf numFmtId="179" fontId="31" fillId="0" borderId="1" xfId="0" applyNumberFormat="1" applyFont="1" applyFill="1" applyBorder="1" applyAlignment="1" applyProtection="1">
      <alignment horizontal="center" vertical="center" wrapText="1"/>
      <protection locked="0"/>
    </xf>
    <xf numFmtId="0" fontId="43" fillId="0" borderId="0" xfId="2" applyFont="1" applyFill="1" applyAlignment="1"/>
    <xf numFmtId="0" fontId="13" fillId="4" borderId="43" xfId="0" applyFont="1" applyFill="1" applyBorder="1" applyAlignment="1">
      <alignment horizontal="center" vertical="center" shrinkToFit="1"/>
    </xf>
    <xf numFmtId="0" fontId="25" fillId="3" borderId="2" xfId="0" applyFont="1" applyFill="1" applyBorder="1" applyAlignment="1">
      <alignment horizontal="center" vertical="center"/>
    </xf>
    <xf numFmtId="0" fontId="25" fillId="2" borderId="2" xfId="0" applyFont="1" applyFill="1" applyBorder="1" applyAlignment="1">
      <alignment horizontal="center" vertical="center"/>
    </xf>
    <xf numFmtId="179" fontId="31" fillId="0" borderId="2" xfId="0" applyNumberFormat="1" applyFont="1" applyFill="1" applyBorder="1" applyAlignment="1" applyProtection="1">
      <alignment horizontal="center" vertical="center" wrapText="1"/>
      <protection locked="0"/>
    </xf>
    <xf numFmtId="0" fontId="8" fillId="0" borderId="18" xfId="0" applyFont="1" applyFill="1" applyBorder="1" applyAlignment="1">
      <alignment horizontal="center" vertical="center" shrinkToFit="1"/>
    </xf>
    <xf numFmtId="0" fontId="10" fillId="5" borderId="3" xfId="0" applyFont="1" applyFill="1" applyBorder="1" applyAlignment="1" applyProtection="1">
      <alignment horizontal="right" vertical="center" shrinkToFit="1"/>
      <protection locked="0"/>
    </xf>
    <xf numFmtId="178" fontId="53" fillId="5" borderId="9" xfId="0" applyNumberFormat="1" applyFont="1" applyFill="1" applyBorder="1" applyAlignment="1" applyProtection="1">
      <alignment horizontal="center" vertical="center" shrinkToFit="1"/>
      <protection locked="0"/>
    </xf>
    <xf numFmtId="0" fontId="13" fillId="4" borderId="43" xfId="0" applyFont="1" applyFill="1" applyBorder="1" applyAlignment="1">
      <alignment horizontal="center" vertical="center" shrinkToFit="1"/>
    </xf>
    <xf numFmtId="0" fontId="13" fillId="5" borderId="44" xfId="0" applyFont="1" applyFill="1" applyBorder="1" applyAlignment="1">
      <alignment vertical="center" shrinkToFit="1"/>
    </xf>
    <xf numFmtId="179" fontId="31" fillId="0" borderId="1" xfId="0" applyNumberFormat="1" applyFont="1" applyFill="1" applyBorder="1" applyAlignment="1" applyProtection="1">
      <alignment horizontal="center" vertical="center" wrapText="1"/>
      <protection locked="0"/>
    </xf>
    <xf numFmtId="0" fontId="62" fillId="5" borderId="0" xfId="2" applyFont="1" applyFill="1" applyAlignment="1" applyProtection="1">
      <alignment horizontal="right" vertical="center"/>
      <protection locked="0"/>
    </xf>
    <xf numFmtId="0" fontId="62" fillId="5" borderId="0" xfId="2" applyFont="1" applyFill="1" applyAlignment="1" applyProtection="1">
      <alignment vertical="center"/>
      <protection locked="0"/>
    </xf>
    <xf numFmtId="0" fontId="62" fillId="5" borderId="0" xfId="0" applyFont="1" applyFill="1" applyBorder="1" applyAlignment="1" applyProtection="1">
      <alignment horizontal="center" vertical="center"/>
    </xf>
    <xf numFmtId="178" fontId="68" fillId="5" borderId="13" xfId="0" applyNumberFormat="1" applyFont="1" applyFill="1" applyBorder="1" applyAlignment="1" applyProtection="1">
      <alignment horizontal="center" vertical="center" shrinkToFit="1"/>
      <protection locked="0"/>
    </xf>
    <xf numFmtId="178" fontId="68" fillId="5" borderId="9" xfId="0" applyNumberFormat="1" applyFont="1" applyFill="1" applyBorder="1" applyAlignment="1" applyProtection="1">
      <alignment horizontal="center" vertical="center" shrinkToFit="1"/>
      <protection locked="0"/>
    </xf>
    <xf numFmtId="181" fontId="68" fillId="5" borderId="2" xfId="0" applyNumberFormat="1" applyFont="1" applyFill="1" applyBorder="1" applyAlignment="1" applyProtection="1">
      <alignment horizontal="right" vertical="center" wrapText="1"/>
      <protection locked="0"/>
    </xf>
    <xf numFmtId="0" fontId="70" fillId="5" borderId="44" xfId="0" applyFont="1" applyFill="1" applyBorder="1" applyAlignment="1">
      <alignment vertical="center" shrinkToFit="1"/>
    </xf>
    <xf numFmtId="0" fontId="70" fillId="5" borderId="1" xfId="0" applyFont="1" applyFill="1" applyBorder="1" applyAlignment="1">
      <alignment vertical="center" shrinkToFit="1"/>
    </xf>
    <xf numFmtId="181" fontId="72" fillId="5" borderId="9" xfId="0" applyNumberFormat="1" applyFont="1" applyFill="1" applyBorder="1" applyAlignment="1">
      <alignment vertical="center"/>
    </xf>
    <xf numFmtId="181" fontId="72" fillId="5" borderId="20" xfId="0" applyNumberFormat="1" applyFont="1" applyFill="1" applyBorder="1" applyAlignment="1">
      <alignment vertical="center"/>
    </xf>
    <xf numFmtId="181" fontId="73" fillId="0" borderId="40" xfId="0" applyNumberFormat="1" applyFont="1" applyFill="1" applyBorder="1" applyAlignment="1">
      <alignment vertical="center"/>
    </xf>
    <xf numFmtId="180" fontId="74" fillId="8" borderId="9" xfId="1" applyNumberFormat="1" applyFont="1" applyFill="1" applyBorder="1" applyAlignment="1">
      <alignment horizontal="right" shrinkToFit="1"/>
    </xf>
    <xf numFmtId="180" fontId="74" fillId="8" borderId="2" xfId="1" applyNumberFormat="1" applyFont="1" applyFill="1" applyBorder="1" applyAlignment="1">
      <alignment horizontal="right" shrinkToFit="1"/>
    </xf>
    <xf numFmtId="180" fontId="74" fillId="8" borderId="34" xfId="1" applyNumberFormat="1" applyFont="1" applyFill="1" applyBorder="1" applyAlignment="1">
      <alignment horizontal="right" shrinkToFit="1"/>
    </xf>
    <xf numFmtId="0" fontId="67" fillId="5" borderId="3" xfId="0" applyFont="1" applyFill="1" applyBorder="1" applyAlignment="1" applyProtection="1">
      <alignment horizontal="right" vertical="center" shrinkToFit="1"/>
      <protection locked="0"/>
    </xf>
    <xf numFmtId="178" fontId="75" fillId="8" borderId="18" xfId="0" applyNumberFormat="1" applyFont="1" applyFill="1" applyBorder="1">
      <alignment vertical="center"/>
    </xf>
    <xf numFmtId="178" fontId="75" fillId="8" borderId="5" xfId="0" applyNumberFormat="1" applyFont="1" applyFill="1" applyBorder="1" applyAlignment="1">
      <alignment horizontal="right" vertical="center"/>
    </xf>
    <xf numFmtId="38" fontId="68" fillId="5" borderId="2" xfId="0" applyNumberFormat="1" applyFont="1" applyFill="1" applyBorder="1" applyAlignment="1" applyProtection="1">
      <alignment horizontal="right" shrinkToFit="1"/>
      <protection locked="0"/>
    </xf>
    <xf numFmtId="178" fontId="68" fillId="5" borderId="2" xfId="0" applyNumberFormat="1" applyFont="1" applyFill="1" applyBorder="1" applyAlignment="1" applyProtection="1">
      <alignment horizontal="right"/>
      <protection locked="0"/>
    </xf>
    <xf numFmtId="3" fontId="75" fillId="0" borderId="2" xfId="0" applyNumberFormat="1" applyFont="1" applyFill="1" applyBorder="1" applyAlignment="1">
      <alignment horizontal="right" shrinkToFit="1"/>
    </xf>
    <xf numFmtId="178" fontId="68" fillId="5" borderId="9" xfId="0" applyNumberFormat="1" applyFont="1" applyFill="1" applyBorder="1" applyAlignment="1" applyProtection="1">
      <alignment horizontal="right"/>
      <protection locked="0"/>
    </xf>
    <xf numFmtId="178" fontId="68" fillId="5" borderId="5" xfId="0" applyNumberFormat="1" applyFont="1" applyFill="1" applyBorder="1" applyAlignment="1" applyProtection="1">
      <alignment horizontal="right"/>
      <protection locked="0"/>
    </xf>
    <xf numFmtId="38" fontId="75" fillId="0" borderId="2" xfId="1" applyFont="1" applyFill="1" applyBorder="1" applyAlignment="1">
      <alignment shrinkToFit="1"/>
    </xf>
    <xf numFmtId="38" fontId="75" fillId="0" borderId="2" xfId="1" applyFont="1" applyFill="1" applyBorder="1" applyAlignment="1">
      <alignment horizontal="right" shrinkToFit="1"/>
    </xf>
    <xf numFmtId="0" fontId="17" fillId="0" borderId="0" xfId="0" applyFont="1" applyFill="1" applyBorder="1">
      <alignment vertical="center"/>
    </xf>
    <xf numFmtId="0" fontId="9" fillId="8" borderId="0" xfId="0" applyFont="1" applyFill="1" applyAlignment="1">
      <alignment vertical="center" wrapText="1"/>
    </xf>
    <xf numFmtId="0" fontId="0" fillId="0" borderId="0" xfId="0" applyAlignment="1">
      <alignment horizontal="left" vertical="center"/>
    </xf>
    <xf numFmtId="0" fontId="80" fillId="0" borderId="0" xfId="0" applyFont="1" applyAlignment="1">
      <alignment horizontal="left" vertical="center"/>
    </xf>
    <xf numFmtId="0" fontId="43" fillId="8" borderId="0" xfId="2" applyFont="1" applyFill="1" applyAlignment="1">
      <alignment horizontal="left"/>
    </xf>
    <xf numFmtId="0" fontId="43" fillId="0" borderId="0" xfId="2" applyFont="1" applyFill="1" applyAlignment="1" applyProtection="1">
      <alignment horizontal="center"/>
      <protection locked="0"/>
    </xf>
    <xf numFmtId="181" fontId="73" fillId="0" borderId="48" xfId="0" applyNumberFormat="1" applyFont="1" applyFill="1" applyBorder="1" applyAlignment="1">
      <alignment vertical="center"/>
    </xf>
    <xf numFmtId="181" fontId="73" fillId="0" borderId="47" xfId="0" applyNumberFormat="1" applyFont="1" applyFill="1" applyBorder="1" applyAlignment="1">
      <alignment vertical="center"/>
    </xf>
    <xf numFmtId="0" fontId="43" fillId="0" borderId="0" xfId="2" applyFont="1" applyFill="1" applyAlignment="1">
      <alignment horizontal="right" vertical="center"/>
    </xf>
    <xf numFmtId="0" fontId="48" fillId="0" borderId="0" xfId="2" applyFont="1" applyFill="1" applyAlignment="1">
      <alignment horizontal="center" vertical="center" wrapText="1"/>
    </xf>
    <xf numFmtId="0" fontId="43" fillId="8" borderId="0" xfId="2" applyFont="1" applyFill="1" applyAlignment="1">
      <alignment horizontal="left" vertical="center"/>
    </xf>
    <xf numFmtId="0" fontId="43" fillId="8" borderId="0" xfId="2" applyFont="1" applyFill="1" applyAlignment="1">
      <alignment horizontal="center" vertical="center"/>
    </xf>
    <xf numFmtId="0" fontId="62" fillId="5" borderId="0" xfId="2" applyFont="1" applyFill="1" applyBorder="1" applyAlignment="1" applyProtection="1">
      <alignment horizontal="left" vertical="center" shrinkToFit="1"/>
      <protection locked="0"/>
    </xf>
    <xf numFmtId="0" fontId="43" fillId="0" borderId="0" xfId="2" applyFont="1" applyFill="1" applyAlignment="1">
      <alignment horizontal="center" vertical="center"/>
    </xf>
    <xf numFmtId="0" fontId="62" fillId="5" borderId="0" xfId="2" applyFont="1" applyFill="1" applyBorder="1" applyAlignment="1" applyProtection="1">
      <alignment horizontal="left" vertical="top" wrapText="1"/>
      <protection locked="0"/>
    </xf>
    <xf numFmtId="0" fontId="62" fillId="5" borderId="0" xfId="2" applyFont="1" applyFill="1" applyBorder="1" applyAlignment="1" applyProtection="1">
      <alignment horizontal="left" vertical="top" shrinkToFit="1"/>
      <protection locked="0"/>
    </xf>
    <xf numFmtId="0" fontId="62" fillId="7" borderId="0" xfId="2" applyFont="1" applyFill="1" applyAlignment="1">
      <alignment horizontal="center" vertical="center"/>
    </xf>
    <xf numFmtId="0" fontId="62" fillId="7" borderId="0" xfId="2" applyFont="1" applyFill="1" applyBorder="1" applyAlignment="1">
      <alignment horizontal="center" vertical="center"/>
    </xf>
    <xf numFmtId="182" fontId="62" fillId="7" borderId="0" xfId="2" applyNumberFormat="1" applyFont="1" applyFill="1" applyBorder="1" applyAlignment="1">
      <alignment horizontal="center" vertical="center"/>
    </xf>
    <xf numFmtId="0" fontId="43" fillId="0" borderId="0" xfId="2" applyFont="1" applyFill="1" applyAlignment="1">
      <alignment horizontal="center" vertical="center" shrinkToFit="1"/>
    </xf>
    <xf numFmtId="0" fontId="43" fillId="8" borderId="0" xfId="2" applyFont="1" applyFill="1" applyAlignment="1">
      <alignment horizontal="distributed" vertical="center" shrinkToFit="1"/>
    </xf>
    <xf numFmtId="0" fontId="43" fillId="0" borderId="0" xfId="2" applyFont="1" applyFill="1" applyAlignment="1">
      <alignment horizontal="distributed" vertical="center"/>
    </xf>
    <xf numFmtId="0" fontId="43" fillId="8" borderId="0" xfId="2" applyFont="1" applyFill="1" applyAlignment="1">
      <alignment horizontal="left"/>
    </xf>
    <xf numFmtId="0" fontId="9" fillId="7" borderId="0" xfId="2" applyFont="1" applyFill="1" applyAlignment="1">
      <alignment horizontal="right" vertical="center"/>
    </xf>
    <xf numFmtId="177" fontId="65" fillId="6" borderId="0" xfId="2" applyNumberFormat="1" applyFont="1" applyFill="1" applyBorder="1" applyAlignment="1">
      <alignment horizontal="center" vertical="center"/>
    </xf>
    <xf numFmtId="0" fontId="43" fillId="0" borderId="0" xfId="2" applyFont="1" applyFill="1" applyAlignment="1">
      <alignment horizontal="left" vertical="center"/>
    </xf>
    <xf numFmtId="0" fontId="65" fillId="6" borderId="0" xfId="2" applyFont="1" applyFill="1" applyBorder="1" applyAlignment="1">
      <alignment horizontal="left" vertical="center"/>
    </xf>
    <xf numFmtId="0" fontId="9" fillId="6" borderId="0" xfId="2" applyFont="1" applyFill="1" applyBorder="1" applyAlignment="1">
      <alignment horizontal="left" vertical="center"/>
    </xf>
    <xf numFmtId="0" fontId="7" fillId="8" borderId="0" xfId="2" applyFont="1" applyFill="1" applyAlignment="1">
      <alignment horizontal="center" vertical="center"/>
    </xf>
    <xf numFmtId="0" fontId="7" fillId="0" borderId="0" xfId="2" applyFont="1" applyFill="1" applyAlignment="1">
      <alignment horizontal="center" vertical="center"/>
    </xf>
    <xf numFmtId="0" fontId="43" fillId="8" borderId="0" xfId="2" applyFont="1" applyFill="1" applyAlignment="1">
      <alignment horizontal="center" vertical="distributed"/>
    </xf>
    <xf numFmtId="0" fontId="43" fillId="0" borderId="0" xfId="2" applyFont="1" applyFill="1" applyAlignment="1">
      <alignment horizontal="center"/>
    </xf>
    <xf numFmtId="0" fontId="43" fillId="0" borderId="0" xfId="2" applyFont="1" applyFill="1" applyAlignment="1" applyProtection="1">
      <alignment horizontal="center"/>
      <protection locked="0"/>
    </xf>
    <xf numFmtId="0" fontId="49" fillId="8" borderId="0" xfId="0" applyFont="1" applyFill="1" applyAlignment="1">
      <alignment horizontal="center" vertical="center"/>
    </xf>
    <xf numFmtId="0" fontId="65" fillId="5" borderId="20" xfId="0" applyFont="1" applyFill="1" applyBorder="1" applyAlignment="1" applyProtection="1">
      <alignment vertical="top" wrapText="1"/>
      <protection locked="0"/>
    </xf>
    <xf numFmtId="0" fontId="9" fillId="5" borderId="19" xfId="0" applyFont="1" applyFill="1" applyBorder="1" applyAlignment="1" applyProtection="1">
      <alignment vertical="top" wrapText="1"/>
      <protection locked="0"/>
    </xf>
    <xf numFmtId="0" fontId="9" fillId="5" borderId="27" xfId="0" applyFont="1" applyFill="1" applyBorder="1" applyAlignment="1" applyProtection="1">
      <alignment vertical="top" wrapText="1"/>
      <protection locked="0"/>
    </xf>
    <xf numFmtId="0" fontId="9" fillId="5" borderId="17" xfId="0" applyFont="1" applyFill="1" applyBorder="1" applyAlignment="1" applyProtection="1">
      <alignment vertical="top" wrapText="1"/>
      <protection locked="0"/>
    </xf>
    <xf numFmtId="0" fontId="9" fillId="5" borderId="0" xfId="0" applyFont="1" applyFill="1" applyBorder="1" applyAlignment="1" applyProtection="1">
      <alignment vertical="top" wrapText="1"/>
      <protection locked="0"/>
    </xf>
    <xf numFmtId="0" fontId="9" fillId="5" borderId="28" xfId="0" applyFont="1" applyFill="1" applyBorder="1" applyAlignment="1" applyProtection="1">
      <alignment vertical="top" wrapText="1"/>
      <protection locked="0"/>
    </xf>
    <xf numFmtId="0" fontId="9" fillId="5" borderId="13" xfId="0" applyFont="1" applyFill="1" applyBorder="1" applyAlignment="1" applyProtection="1">
      <alignment vertical="top" wrapText="1"/>
      <protection locked="0"/>
    </xf>
    <xf numFmtId="0" fontId="9" fillId="5" borderId="15" xfId="0" applyFont="1" applyFill="1" applyBorder="1" applyAlignment="1" applyProtection="1">
      <alignment vertical="top" wrapText="1"/>
      <protection locked="0"/>
    </xf>
    <xf numFmtId="0" fontId="9" fillId="5" borderId="25" xfId="0" applyFont="1" applyFill="1" applyBorder="1" applyAlignment="1" applyProtection="1">
      <alignment vertical="top" wrapText="1"/>
      <protection locked="0"/>
    </xf>
    <xf numFmtId="0" fontId="8" fillId="5" borderId="20" xfId="0" applyFont="1" applyFill="1" applyBorder="1" applyAlignment="1" applyProtection="1">
      <alignment horizontal="left" vertical="top" wrapText="1"/>
      <protection locked="0"/>
    </xf>
    <xf numFmtId="0" fontId="8" fillId="5" borderId="19" xfId="0" applyFont="1" applyFill="1" applyBorder="1" applyAlignment="1" applyProtection="1">
      <alignment horizontal="left" vertical="top" wrapText="1"/>
      <protection locked="0"/>
    </xf>
    <xf numFmtId="0" fontId="8" fillId="5" borderId="27" xfId="0" applyFont="1" applyFill="1" applyBorder="1" applyAlignment="1" applyProtection="1">
      <alignment horizontal="left" vertical="top" wrapText="1"/>
      <protection locked="0"/>
    </xf>
    <xf numFmtId="0" fontId="8" fillId="5" borderId="17" xfId="0" applyFont="1" applyFill="1" applyBorder="1" applyAlignment="1" applyProtection="1">
      <alignment horizontal="left" vertical="top" wrapText="1"/>
      <protection locked="0"/>
    </xf>
    <xf numFmtId="0" fontId="8" fillId="5" borderId="0" xfId="0" applyFont="1" applyFill="1" applyBorder="1" applyAlignment="1" applyProtection="1">
      <alignment horizontal="left" vertical="top" wrapText="1"/>
      <protection locked="0"/>
    </xf>
    <xf numFmtId="0" fontId="8" fillId="5" borderId="28" xfId="0" applyFont="1" applyFill="1" applyBorder="1" applyAlignment="1" applyProtection="1">
      <alignment horizontal="left" vertical="top" wrapText="1"/>
      <protection locked="0"/>
    </xf>
    <xf numFmtId="0" fontId="8" fillId="5" borderId="13" xfId="0" applyFont="1" applyFill="1" applyBorder="1" applyAlignment="1" applyProtection="1">
      <alignment horizontal="left" vertical="top" wrapText="1"/>
      <protection locked="0"/>
    </xf>
    <xf numFmtId="0" fontId="8" fillId="5" borderId="15" xfId="0" applyFont="1" applyFill="1" applyBorder="1" applyAlignment="1" applyProtection="1">
      <alignment horizontal="left" vertical="top" wrapText="1"/>
      <protection locked="0"/>
    </xf>
    <xf numFmtId="0" fontId="8" fillId="5" borderId="25" xfId="0" applyFont="1" applyFill="1" applyBorder="1" applyAlignment="1" applyProtection="1">
      <alignment horizontal="left" vertical="top" wrapText="1"/>
      <protection locked="0"/>
    </xf>
    <xf numFmtId="38" fontId="65" fillId="7" borderId="0" xfId="1" applyFont="1" applyFill="1" applyBorder="1" applyAlignment="1" applyProtection="1">
      <alignment horizontal="right" vertical="center"/>
      <protection locked="0"/>
    </xf>
    <xf numFmtId="0" fontId="8" fillId="5" borderId="20" xfId="0" applyFont="1" applyFill="1" applyBorder="1" applyAlignment="1" applyProtection="1">
      <alignment vertical="top" wrapText="1"/>
      <protection locked="0"/>
    </xf>
    <xf numFmtId="0" fontId="8" fillId="5" borderId="19" xfId="0" applyFont="1" applyFill="1" applyBorder="1" applyAlignment="1" applyProtection="1">
      <alignment vertical="top" wrapText="1"/>
      <protection locked="0"/>
    </xf>
    <xf numFmtId="0" fontId="8" fillId="5" borderId="27" xfId="0" applyFont="1" applyFill="1" applyBorder="1" applyAlignment="1" applyProtection="1">
      <alignment vertical="top" wrapText="1"/>
      <protection locked="0"/>
    </xf>
    <xf numFmtId="0" fontId="8" fillId="5" borderId="17" xfId="0" applyFont="1" applyFill="1" applyBorder="1" applyAlignment="1" applyProtection="1">
      <alignment vertical="top" wrapText="1"/>
      <protection locked="0"/>
    </xf>
    <xf numFmtId="0" fontId="8" fillId="5" borderId="0" xfId="0" applyFont="1" applyFill="1" applyBorder="1" applyAlignment="1" applyProtection="1">
      <alignment vertical="top" wrapText="1"/>
      <protection locked="0"/>
    </xf>
    <xf numFmtId="0" fontId="8" fillId="5" borderId="28" xfId="0" applyFont="1" applyFill="1" applyBorder="1" applyAlignment="1" applyProtection="1">
      <alignment vertical="top" wrapText="1"/>
      <protection locked="0"/>
    </xf>
    <xf numFmtId="0" fontId="8" fillId="5" borderId="13" xfId="0" applyFont="1" applyFill="1" applyBorder="1" applyAlignment="1" applyProtection="1">
      <alignment vertical="top" wrapText="1"/>
      <protection locked="0"/>
    </xf>
    <xf numFmtId="0" fontId="8" fillId="5" borderId="15" xfId="0" applyFont="1" applyFill="1" applyBorder="1" applyAlignment="1" applyProtection="1">
      <alignment vertical="top" wrapText="1"/>
      <protection locked="0"/>
    </xf>
    <xf numFmtId="0" fontId="8" fillId="5" borderId="25" xfId="0" applyFont="1" applyFill="1" applyBorder="1" applyAlignment="1" applyProtection="1">
      <alignment vertical="top" wrapText="1"/>
      <protection locked="0"/>
    </xf>
    <xf numFmtId="0" fontId="44" fillId="5" borderId="20" xfId="0" applyFont="1" applyFill="1" applyBorder="1" applyAlignment="1" applyProtection="1">
      <alignment vertical="top" wrapText="1"/>
      <protection locked="0"/>
    </xf>
    <xf numFmtId="0" fontId="44" fillId="5" borderId="19" xfId="0" applyFont="1" applyFill="1" applyBorder="1" applyAlignment="1" applyProtection="1">
      <alignment vertical="top" wrapText="1"/>
      <protection locked="0"/>
    </xf>
    <xf numFmtId="0" fontId="44" fillId="5" borderId="27" xfId="0" applyFont="1" applyFill="1" applyBorder="1" applyAlignment="1" applyProtection="1">
      <alignment vertical="top" wrapText="1"/>
      <protection locked="0"/>
    </xf>
    <xf numFmtId="0" fontId="44" fillId="5" borderId="17" xfId="0" applyFont="1" applyFill="1" applyBorder="1" applyAlignment="1" applyProtection="1">
      <alignment vertical="top" wrapText="1"/>
      <protection locked="0"/>
    </xf>
    <xf numFmtId="0" fontId="44" fillId="5" borderId="0" xfId="0" applyFont="1" applyFill="1" applyBorder="1" applyAlignment="1" applyProtection="1">
      <alignment vertical="top" wrapText="1"/>
      <protection locked="0"/>
    </xf>
    <xf numFmtId="0" fontId="44" fillId="5" borderId="28" xfId="0" applyFont="1" applyFill="1" applyBorder="1" applyAlignment="1" applyProtection="1">
      <alignment vertical="top" wrapText="1"/>
      <protection locked="0"/>
    </xf>
    <xf numFmtId="0" fontId="44" fillId="5" borderId="13" xfId="0" applyFont="1" applyFill="1" applyBorder="1" applyAlignment="1" applyProtection="1">
      <alignment vertical="top" wrapText="1"/>
      <protection locked="0"/>
    </xf>
    <xf numFmtId="0" fontId="44" fillId="5" borderId="15" xfId="0" applyFont="1" applyFill="1" applyBorder="1" applyAlignment="1" applyProtection="1">
      <alignment vertical="top" wrapText="1"/>
      <protection locked="0"/>
    </xf>
    <xf numFmtId="0" fontId="44" fillId="5" borderId="25" xfId="0" applyFont="1" applyFill="1" applyBorder="1" applyAlignment="1" applyProtection="1">
      <alignment vertical="top" wrapText="1"/>
      <protection locked="0"/>
    </xf>
    <xf numFmtId="0" fontId="13" fillId="4" borderId="2" xfId="0" applyFont="1" applyFill="1" applyBorder="1" applyAlignment="1" applyProtection="1">
      <alignment horizontal="center" vertical="center" shrinkToFit="1"/>
      <protection locked="0"/>
    </xf>
    <xf numFmtId="180" fontId="68" fillId="5" borderId="2" xfId="0" applyNumberFormat="1" applyFont="1" applyFill="1" applyBorder="1" applyAlignment="1" applyProtection="1">
      <alignment horizontal="right" vertical="center" shrinkToFit="1"/>
      <protection locked="0"/>
    </xf>
    <xf numFmtId="0" fontId="54" fillId="4" borderId="43" xfId="0" applyFont="1" applyFill="1" applyBorder="1" applyAlignment="1">
      <alignment horizontal="center" vertical="center" shrinkToFit="1"/>
    </xf>
    <xf numFmtId="0" fontId="54" fillId="4" borderId="2" xfId="0" applyFont="1" applyFill="1" applyBorder="1" applyAlignment="1">
      <alignment horizontal="center" vertical="center" shrinkToFit="1"/>
    </xf>
    <xf numFmtId="0" fontId="27" fillId="3" borderId="42" xfId="0" applyFont="1" applyFill="1" applyBorder="1" applyAlignment="1">
      <alignment horizontal="center" vertical="center" textRotation="255"/>
    </xf>
    <xf numFmtId="0" fontId="27" fillId="3" borderId="45" xfId="0" applyFont="1" applyFill="1" applyBorder="1" applyAlignment="1">
      <alignment horizontal="center" vertical="center" textRotation="255"/>
    </xf>
    <xf numFmtId="0" fontId="13" fillId="4" borderId="43" xfId="0" applyFont="1" applyFill="1" applyBorder="1" applyAlignment="1">
      <alignment horizontal="center" vertical="center" shrinkToFit="1"/>
    </xf>
    <xf numFmtId="0" fontId="13" fillId="4" borderId="2" xfId="0" applyFont="1" applyFill="1" applyBorder="1" applyAlignment="1" applyProtection="1">
      <alignment horizontal="center" vertical="center" textRotation="255" shrinkToFit="1"/>
      <protection locked="0"/>
    </xf>
    <xf numFmtId="0" fontId="13" fillId="4" borderId="2" xfId="0" applyFont="1" applyFill="1" applyBorder="1" applyAlignment="1">
      <alignment horizontal="center" vertical="center" wrapText="1" shrinkToFit="1"/>
    </xf>
    <xf numFmtId="0" fontId="67" fillId="5" borderId="2" xfId="0" applyFont="1" applyFill="1" applyBorder="1" applyAlignment="1" applyProtection="1">
      <alignment horizontal="left" vertical="center" wrapText="1"/>
      <protection locked="0"/>
    </xf>
    <xf numFmtId="0" fontId="10" fillId="5" borderId="2" xfId="0" applyFont="1" applyFill="1" applyBorder="1" applyAlignment="1" applyProtection="1">
      <alignment horizontal="left" vertical="center" wrapText="1"/>
      <protection locked="0"/>
    </xf>
    <xf numFmtId="0" fontId="10" fillId="5" borderId="1" xfId="0" applyFont="1" applyFill="1" applyBorder="1" applyAlignment="1" applyProtection="1">
      <alignment horizontal="left" vertical="center" wrapText="1"/>
      <protection locked="0"/>
    </xf>
    <xf numFmtId="0" fontId="69" fillId="5" borderId="43" xfId="0" applyFont="1" applyFill="1" applyBorder="1" applyAlignment="1" applyProtection="1">
      <alignment horizontal="center" vertical="center" shrinkToFit="1"/>
      <protection locked="0"/>
    </xf>
    <xf numFmtId="0" fontId="69" fillId="5" borderId="2" xfId="0" applyFont="1" applyFill="1" applyBorder="1" applyAlignment="1" applyProtection="1">
      <alignment horizontal="center" vertical="center" shrinkToFit="1"/>
      <protection locked="0"/>
    </xf>
    <xf numFmtId="0" fontId="67" fillId="5" borderId="2" xfId="0" applyFont="1" applyFill="1" applyBorder="1" applyAlignment="1" applyProtection="1">
      <alignment horizontal="center" vertical="center" shrinkToFit="1"/>
      <protection locked="0"/>
    </xf>
    <xf numFmtId="178" fontId="68" fillId="5" borderId="5" xfId="0" applyNumberFormat="1" applyFont="1" applyFill="1" applyBorder="1" applyAlignment="1" applyProtection="1">
      <alignment horizontal="center" vertical="center" shrinkToFit="1"/>
      <protection locked="0"/>
    </xf>
    <xf numFmtId="178" fontId="68" fillId="5" borderId="1" xfId="0" applyNumberFormat="1" applyFont="1" applyFill="1" applyBorder="1" applyAlignment="1" applyProtection="1">
      <alignment horizontal="center" vertical="center" shrinkToFit="1"/>
      <protection locked="0"/>
    </xf>
    <xf numFmtId="0" fontId="67" fillId="5" borderId="10" xfId="0" applyFont="1" applyFill="1" applyBorder="1" applyAlignment="1" applyProtection="1">
      <alignment horizontal="center" vertical="center" shrinkToFit="1"/>
      <protection locked="0"/>
    </xf>
    <xf numFmtId="0" fontId="67" fillId="5" borderId="36" xfId="0" applyFont="1" applyFill="1" applyBorder="1" applyAlignment="1" applyProtection="1">
      <alignment horizontal="center" vertical="center" shrinkToFit="1"/>
      <protection locked="0"/>
    </xf>
    <xf numFmtId="0" fontId="13" fillId="4" borderId="2" xfId="0" applyFont="1" applyFill="1" applyBorder="1" applyAlignment="1">
      <alignment horizontal="center" vertical="center" shrinkToFit="1"/>
    </xf>
    <xf numFmtId="0" fontId="67" fillId="5" borderId="1" xfId="0" applyFont="1" applyFill="1" applyBorder="1" applyAlignment="1" applyProtection="1">
      <alignment horizontal="left" vertical="center" wrapText="1"/>
      <protection locked="0"/>
    </xf>
    <xf numFmtId="178" fontId="53" fillId="5" borderId="5" xfId="0" applyNumberFormat="1" applyFont="1" applyFill="1" applyBorder="1" applyAlignment="1" applyProtection="1">
      <alignment horizontal="center" vertical="center" shrinkToFit="1"/>
      <protection locked="0"/>
    </xf>
    <xf numFmtId="178" fontId="53" fillId="5" borderId="1" xfId="0" applyNumberFormat="1" applyFont="1" applyFill="1" applyBorder="1" applyAlignment="1" applyProtection="1">
      <alignment horizontal="center" vertical="center" shrinkToFit="1"/>
      <protection locked="0"/>
    </xf>
    <xf numFmtId="0" fontId="67" fillId="5" borderId="9" xfId="0" applyFont="1" applyFill="1" applyBorder="1" applyAlignment="1" applyProtection="1">
      <alignment horizontal="center" vertical="center" shrinkToFit="1"/>
      <protection locked="0"/>
    </xf>
    <xf numFmtId="0" fontId="67" fillId="5" borderId="5" xfId="0" applyFont="1" applyFill="1" applyBorder="1" applyAlignment="1" applyProtection="1">
      <alignment horizontal="center" vertical="center" shrinkToFit="1"/>
      <protection locked="0"/>
    </xf>
    <xf numFmtId="0" fontId="26" fillId="4" borderId="2" xfId="0" applyFont="1" applyFill="1" applyBorder="1" applyAlignment="1" applyProtection="1">
      <alignment horizontal="center" vertical="center" textRotation="255" shrinkToFit="1"/>
      <protection locked="0"/>
    </xf>
    <xf numFmtId="180" fontId="53" fillId="5" borderId="2" xfId="0" applyNumberFormat="1" applyFont="1" applyFill="1" applyBorder="1" applyAlignment="1" applyProtection="1">
      <alignment horizontal="right" vertical="center" shrinkToFit="1"/>
      <protection locked="0"/>
    </xf>
    <xf numFmtId="0" fontId="27" fillId="3" borderId="46" xfId="0" applyFont="1" applyFill="1" applyBorder="1" applyAlignment="1">
      <alignment horizontal="center" vertical="center" textRotation="255"/>
    </xf>
    <xf numFmtId="0" fontId="55" fillId="5" borderId="2" xfId="0" applyFont="1" applyFill="1" applyBorder="1" applyAlignment="1" applyProtection="1">
      <alignment horizontal="center" vertical="center" shrinkToFit="1"/>
      <protection locked="0"/>
    </xf>
    <xf numFmtId="0" fontId="10" fillId="5" borderId="2" xfId="0" applyFont="1" applyFill="1" applyBorder="1" applyAlignment="1" applyProtection="1">
      <alignment horizontal="center" vertical="center" shrinkToFit="1"/>
      <protection locked="0"/>
    </xf>
    <xf numFmtId="0" fontId="13" fillId="4" borderId="4" xfId="0" applyFont="1" applyFill="1" applyBorder="1" applyAlignment="1">
      <alignment horizontal="center" vertical="center" shrinkToFit="1"/>
    </xf>
    <xf numFmtId="0" fontId="10" fillId="5" borderId="4" xfId="0" applyFont="1" applyFill="1" applyBorder="1" applyAlignment="1" applyProtection="1">
      <alignment horizontal="left" vertical="center" wrapText="1"/>
      <protection locked="0"/>
    </xf>
    <xf numFmtId="0" fontId="10" fillId="5" borderId="21" xfId="0" applyFont="1" applyFill="1" applyBorder="1" applyAlignment="1" applyProtection="1">
      <alignment horizontal="left" vertical="center" wrapText="1"/>
      <protection locked="0"/>
    </xf>
    <xf numFmtId="0" fontId="79" fillId="5" borderId="10" xfId="0" applyFont="1" applyFill="1" applyBorder="1" applyAlignment="1" applyProtection="1">
      <alignment horizontal="center" vertical="center" shrinkToFit="1"/>
      <protection locked="0"/>
    </xf>
    <xf numFmtId="0" fontId="79" fillId="5" borderId="36" xfId="0" applyFont="1" applyFill="1" applyBorder="1" applyAlignment="1" applyProtection="1">
      <alignment horizontal="center" vertical="center" shrinkToFit="1"/>
      <protection locked="0"/>
    </xf>
    <xf numFmtId="0" fontId="10" fillId="5" borderId="10" xfId="0" applyFont="1" applyFill="1" applyBorder="1" applyAlignment="1" applyProtection="1">
      <alignment horizontal="center" vertical="center" shrinkToFit="1"/>
      <protection locked="0"/>
    </xf>
    <xf numFmtId="0" fontId="10" fillId="5" borderId="36" xfId="0" applyFont="1" applyFill="1" applyBorder="1" applyAlignment="1" applyProtection="1">
      <alignment horizontal="center" vertical="center" shrinkToFit="1"/>
      <protection locked="0"/>
    </xf>
    <xf numFmtId="0" fontId="13" fillId="4" borderId="19" xfId="0" applyFont="1" applyFill="1" applyBorder="1" applyAlignment="1">
      <alignment horizontal="center" vertical="center" wrapText="1" shrinkToFit="1"/>
    </xf>
    <xf numFmtId="0" fontId="13" fillId="4" borderId="27" xfId="0" applyFont="1" applyFill="1" applyBorder="1" applyAlignment="1">
      <alignment horizontal="center" vertical="center" wrapText="1" shrinkToFit="1"/>
    </xf>
    <xf numFmtId="0" fontId="13" fillId="4" borderId="0" xfId="0" applyFont="1" applyFill="1" applyBorder="1" applyAlignment="1">
      <alignment horizontal="center" vertical="center" wrapText="1" shrinkToFit="1"/>
    </xf>
    <xf numFmtId="0" fontId="13" fillId="4" borderId="28" xfId="0" applyFont="1" applyFill="1" applyBorder="1" applyAlignment="1">
      <alignment horizontal="center" vertical="center" wrapText="1" shrinkToFit="1"/>
    </xf>
    <xf numFmtId="0" fontId="13" fillId="4" borderId="15" xfId="0" applyFont="1" applyFill="1" applyBorder="1" applyAlignment="1">
      <alignment horizontal="center" vertical="center" wrapText="1" shrinkToFit="1"/>
    </xf>
    <xf numFmtId="0" fontId="13" fillId="4" borderId="25" xfId="0" applyFont="1" applyFill="1" applyBorder="1" applyAlignment="1">
      <alignment horizontal="center" vertical="center" wrapText="1" shrinkToFit="1"/>
    </xf>
    <xf numFmtId="0" fontId="67" fillId="5" borderId="2" xfId="0" applyFont="1" applyFill="1" applyBorder="1" applyAlignment="1" applyProtection="1">
      <alignment horizontal="left" vertical="top" wrapText="1"/>
      <protection locked="0"/>
    </xf>
    <xf numFmtId="0" fontId="67" fillId="5" borderId="1" xfId="0" applyFont="1" applyFill="1" applyBorder="1" applyAlignment="1" applyProtection="1">
      <alignment horizontal="left" vertical="top" wrapText="1"/>
      <protection locked="0"/>
    </xf>
    <xf numFmtId="0" fontId="13" fillId="4" borderId="19" xfId="0" applyFont="1" applyFill="1" applyBorder="1" applyAlignment="1">
      <alignment horizontal="center" vertical="center" shrinkToFit="1"/>
    </xf>
    <xf numFmtId="0" fontId="13" fillId="4" borderId="27" xfId="0" applyFont="1" applyFill="1" applyBorder="1" applyAlignment="1">
      <alignment horizontal="center" vertical="center" shrinkToFit="1"/>
    </xf>
    <xf numFmtId="0" fontId="13" fillId="4" borderId="0" xfId="0" applyFont="1" applyFill="1" applyBorder="1" applyAlignment="1">
      <alignment horizontal="center" vertical="center" shrinkToFit="1"/>
    </xf>
    <xf numFmtId="0" fontId="13" fillId="4" borderId="28" xfId="0" applyFont="1" applyFill="1" applyBorder="1" applyAlignment="1">
      <alignment horizontal="center" vertical="center" shrinkToFit="1"/>
    </xf>
    <xf numFmtId="0" fontId="13" fillId="4" borderId="7" xfId="0" applyFont="1" applyFill="1" applyBorder="1" applyAlignment="1">
      <alignment horizontal="center" vertical="center" shrinkToFit="1"/>
    </xf>
    <xf numFmtId="0" fontId="13" fillId="4" borderId="29" xfId="0" applyFont="1" applyFill="1" applyBorder="1" applyAlignment="1">
      <alignment horizontal="center" vertical="center" shrinkToFit="1"/>
    </xf>
    <xf numFmtId="0" fontId="67" fillId="5" borderId="4" xfId="0" applyFont="1" applyFill="1" applyBorder="1" applyAlignment="1" applyProtection="1">
      <alignment horizontal="left" vertical="top" wrapText="1"/>
      <protection locked="0"/>
    </xf>
    <xf numFmtId="0" fontId="67" fillId="5" borderId="21" xfId="0" applyFont="1" applyFill="1" applyBorder="1" applyAlignment="1" applyProtection="1">
      <alignment horizontal="left" vertical="top" wrapText="1"/>
      <protection locked="0"/>
    </xf>
    <xf numFmtId="0" fontId="52" fillId="2" borderId="16" xfId="0" applyFont="1" applyFill="1" applyBorder="1" applyAlignment="1">
      <alignment horizontal="center" vertical="center"/>
    </xf>
    <xf numFmtId="0" fontId="52" fillId="2" borderId="30" xfId="0" applyFont="1" applyFill="1" applyBorder="1" applyAlignment="1">
      <alignment horizontal="center" vertical="center"/>
    </xf>
    <xf numFmtId="0" fontId="67" fillId="7" borderId="9" xfId="0" applyFont="1" applyFill="1" applyBorder="1" applyAlignment="1" applyProtection="1">
      <alignment horizontal="left" vertical="center" shrinkToFit="1"/>
      <protection locked="0"/>
    </xf>
    <xf numFmtId="0" fontId="67" fillId="7" borderId="18" xfId="0" applyFont="1" applyFill="1" applyBorder="1" applyAlignment="1" applyProtection="1">
      <alignment horizontal="left" vertical="center" shrinkToFit="1"/>
      <protection locked="0"/>
    </xf>
    <xf numFmtId="0" fontId="67" fillId="7" borderId="24" xfId="0" applyFont="1" applyFill="1" applyBorder="1" applyAlignment="1" applyProtection="1">
      <alignment horizontal="left" vertical="center" shrinkToFit="1"/>
      <protection locked="0"/>
    </xf>
    <xf numFmtId="0" fontId="26" fillId="4" borderId="20" xfId="0" applyFont="1" applyFill="1" applyBorder="1" applyAlignment="1">
      <alignment horizontal="center" vertical="center" shrinkToFit="1"/>
    </xf>
    <xf numFmtId="0" fontId="26" fillId="4" borderId="27" xfId="0" applyFont="1" applyFill="1" applyBorder="1" applyAlignment="1">
      <alignment horizontal="center" vertical="center" shrinkToFit="1"/>
    </xf>
    <xf numFmtId="0" fontId="26" fillId="4" borderId="9" xfId="0" applyFont="1" applyFill="1" applyBorder="1" applyAlignment="1" applyProtection="1">
      <alignment horizontal="center" vertical="center" shrinkToFit="1"/>
      <protection locked="0"/>
    </xf>
    <xf numFmtId="0" fontId="26" fillId="4" borderId="18" xfId="0" applyFont="1" applyFill="1" applyBorder="1" applyAlignment="1" applyProtection="1">
      <alignment horizontal="center" vertical="center" shrinkToFit="1"/>
      <protection locked="0"/>
    </xf>
    <xf numFmtId="0" fontId="26" fillId="4" borderId="24" xfId="0" applyFont="1" applyFill="1" applyBorder="1" applyAlignment="1" applyProtection="1">
      <alignment horizontal="center" vertical="center" shrinkToFit="1"/>
      <protection locked="0"/>
    </xf>
    <xf numFmtId="0" fontId="23" fillId="4" borderId="2" xfId="0" applyFont="1" applyFill="1" applyBorder="1" applyAlignment="1">
      <alignment horizontal="center" vertical="center" shrinkToFit="1"/>
    </xf>
    <xf numFmtId="0" fontId="13" fillId="4" borderId="9" xfId="0" applyFont="1" applyFill="1" applyBorder="1" applyAlignment="1">
      <alignment horizontal="center" vertical="center"/>
    </xf>
    <xf numFmtId="0" fontId="13" fillId="4" borderId="5" xfId="0" applyFont="1" applyFill="1" applyBorder="1" applyAlignment="1">
      <alignment horizontal="center" vertical="center"/>
    </xf>
    <xf numFmtId="0" fontId="71" fillId="7" borderId="9" xfId="4" applyFont="1" applyFill="1" applyBorder="1" applyAlignment="1" applyProtection="1">
      <alignment horizontal="left" vertical="center" shrinkToFit="1"/>
      <protection locked="0"/>
    </xf>
    <xf numFmtId="0" fontId="13" fillId="4" borderId="9" xfId="0" applyFont="1" applyFill="1" applyBorder="1" applyAlignment="1">
      <alignment horizontal="center" vertical="center" shrinkToFit="1"/>
    </xf>
    <xf numFmtId="0" fontId="13" fillId="4" borderId="5" xfId="0" applyFont="1" applyFill="1" applyBorder="1" applyAlignment="1">
      <alignment horizontal="center" vertical="center" shrinkToFit="1"/>
    </xf>
    <xf numFmtId="0" fontId="13" fillId="4" borderId="20" xfId="0" applyFont="1" applyFill="1" applyBorder="1" applyAlignment="1">
      <alignment horizontal="center" vertical="center" wrapText="1"/>
    </xf>
    <xf numFmtId="0" fontId="13" fillId="4" borderId="27" xfId="0" applyFont="1" applyFill="1" applyBorder="1" applyAlignment="1">
      <alignment horizontal="center" vertical="center"/>
    </xf>
    <xf numFmtId="0" fontId="13" fillId="4" borderId="17" xfId="0" applyFont="1" applyFill="1" applyBorder="1" applyAlignment="1">
      <alignment horizontal="center" vertical="center"/>
    </xf>
    <xf numFmtId="0" fontId="13" fillId="4" borderId="28"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25" xfId="0" applyFont="1" applyFill="1" applyBorder="1" applyAlignment="1">
      <alignment horizontal="center" vertical="center"/>
    </xf>
    <xf numFmtId="0" fontId="26" fillId="4" borderId="28" xfId="0" applyFont="1" applyFill="1" applyBorder="1" applyAlignment="1">
      <alignment horizontal="center" vertical="center"/>
    </xf>
    <xf numFmtId="0" fontId="26" fillId="4" borderId="25" xfId="0" applyFont="1" applyFill="1" applyBorder="1" applyAlignment="1">
      <alignment horizontal="center" vertical="center"/>
    </xf>
    <xf numFmtId="0" fontId="26" fillId="4" borderId="27" xfId="0" applyFont="1" applyFill="1" applyBorder="1" applyAlignment="1">
      <alignment horizontal="center" vertical="center"/>
    </xf>
    <xf numFmtId="0" fontId="26" fillId="4" borderId="5" xfId="0" applyFont="1" applyFill="1" applyBorder="1" applyAlignment="1" applyProtection="1">
      <alignment horizontal="center" vertical="center" shrinkToFit="1"/>
      <protection locked="0"/>
    </xf>
    <xf numFmtId="0" fontId="71" fillId="5" borderId="2" xfId="4" applyFont="1" applyFill="1" applyBorder="1" applyAlignment="1" applyProtection="1">
      <alignment horizontal="center" vertical="center" shrinkToFit="1"/>
      <protection locked="0"/>
    </xf>
    <xf numFmtId="0" fontId="71" fillId="5" borderId="9" xfId="4" applyFont="1" applyFill="1" applyBorder="1" applyAlignment="1" applyProtection="1">
      <alignment horizontal="center" vertical="center" shrinkToFit="1"/>
      <protection locked="0"/>
    </xf>
    <xf numFmtId="0" fontId="67" fillId="5" borderId="18" xfId="0" applyFont="1" applyFill="1" applyBorder="1" applyAlignment="1" applyProtection="1">
      <alignment horizontal="center" vertical="center" shrinkToFit="1"/>
      <protection locked="0"/>
    </xf>
    <xf numFmtId="0" fontId="67" fillId="5" borderId="24" xfId="0" applyFont="1" applyFill="1" applyBorder="1" applyAlignment="1" applyProtection="1">
      <alignment horizontal="center" vertical="center" shrinkToFit="1"/>
      <protection locked="0"/>
    </xf>
    <xf numFmtId="0" fontId="67" fillId="5" borderId="3" xfId="0" applyFont="1" applyFill="1" applyBorder="1" applyAlignment="1" applyProtection="1">
      <alignment horizontal="center" vertical="center" shrinkToFit="1"/>
      <protection locked="0"/>
    </xf>
    <xf numFmtId="178" fontId="68" fillId="5" borderId="25" xfId="0" applyNumberFormat="1" applyFont="1" applyFill="1" applyBorder="1" applyAlignment="1" applyProtection="1">
      <alignment horizontal="center" vertical="center" shrinkToFit="1"/>
      <protection locked="0"/>
    </xf>
    <xf numFmtId="178" fontId="68" fillId="5" borderId="26" xfId="0" applyNumberFormat="1" applyFont="1" applyFill="1" applyBorder="1" applyAlignment="1" applyProtection="1">
      <alignment horizontal="center" vertical="center" shrinkToFit="1"/>
      <protection locked="0"/>
    </xf>
    <xf numFmtId="0" fontId="26" fillId="4" borderId="13" xfId="0" applyFont="1" applyFill="1" applyBorder="1" applyAlignment="1" applyProtection="1">
      <alignment horizontal="center" vertical="center" shrinkToFit="1"/>
      <protection locked="0"/>
    </xf>
    <xf numFmtId="0" fontId="26" fillId="4" borderId="25" xfId="0" applyFont="1" applyFill="1" applyBorder="1" applyAlignment="1" applyProtection="1">
      <alignment horizontal="center" vertical="center" shrinkToFit="1"/>
      <protection locked="0"/>
    </xf>
    <xf numFmtId="0" fontId="10" fillId="7" borderId="2" xfId="0" applyFont="1" applyFill="1" applyBorder="1" applyAlignment="1" applyProtection="1">
      <alignment horizontal="center" vertical="center" shrinkToFit="1"/>
      <protection locked="0"/>
    </xf>
    <xf numFmtId="0" fontId="10" fillId="7" borderId="1" xfId="0" applyFont="1" applyFill="1" applyBorder="1" applyAlignment="1" applyProtection="1">
      <alignment horizontal="center" vertical="center" shrinkToFit="1"/>
      <protection locked="0"/>
    </xf>
    <xf numFmtId="0" fontId="13" fillId="4" borderId="20" xfId="0" applyFont="1" applyFill="1" applyBorder="1" applyAlignment="1">
      <alignment horizontal="center" vertical="center" shrinkToFit="1"/>
    </xf>
    <xf numFmtId="0" fontId="13" fillId="4" borderId="17" xfId="0" applyFont="1" applyFill="1" applyBorder="1" applyAlignment="1">
      <alignment horizontal="center" vertical="center" shrinkToFit="1"/>
    </xf>
    <xf numFmtId="0" fontId="13" fillId="4" borderId="39" xfId="0" applyFont="1" applyFill="1" applyBorder="1" applyAlignment="1">
      <alignment horizontal="center" vertical="center" shrinkToFit="1"/>
    </xf>
    <xf numFmtId="0" fontId="13" fillId="4" borderId="20" xfId="0" applyFont="1" applyFill="1" applyBorder="1" applyAlignment="1">
      <alignment horizontal="center" vertical="center" wrapText="1" shrinkToFit="1"/>
    </xf>
    <xf numFmtId="0" fontId="13" fillId="4" borderId="17" xfId="0" applyFont="1" applyFill="1" applyBorder="1" applyAlignment="1">
      <alignment horizontal="center" vertical="center" wrapText="1" shrinkToFit="1"/>
    </xf>
    <xf numFmtId="0" fontId="13" fillId="4" borderId="13" xfId="0" applyFont="1" applyFill="1" applyBorder="1" applyAlignment="1">
      <alignment horizontal="center" vertical="center" wrapText="1" shrinkToFit="1"/>
    </xf>
    <xf numFmtId="0" fontId="23" fillId="4" borderId="20" xfId="0" applyFont="1" applyFill="1" applyBorder="1" applyAlignment="1">
      <alignment horizontal="center" vertical="center" shrinkToFit="1"/>
    </xf>
    <xf numFmtId="0" fontId="23" fillId="4" borderId="27" xfId="0" applyFont="1" applyFill="1" applyBorder="1" applyAlignment="1">
      <alignment horizontal="center" vertical="center" shrinkToFit="1"/>
    </xf>
    <xf numFmtId="0" fontId="10" fillId="7" borderId="9" xfId="0" applyFont="1" applyFill="1" applyBorder="1" applyAlignment="1" applyProtection="1">
      <alignment horizontal="center" vertical="center" shrinkToFit="1"/>
      <protection locked="0"/>
    </xf>
    <xf numFmtId="0" fontId="10" fillId="7" borderId="18" xfId="0" applyFont="1" applyFill="1" applyBorder="1" applyAlignment="1" applyProtection="1">
      <alignment horizontal="center" vertical="center" shrinkToFit="1"/>
      <protection locked="0"/>
    </xf>
    <xf numFmtId="0" fontId="10" fillId="7" borderId="24" xfId="0" applyFont="1" applyFill="1" applyBorder="1" applyAlignment="1" applyProtection="1">
      <alignment horizontal="center" vertical="center" shrinkToFit="1"/>
      <protection locked="0"/>
    </xf>
    <xf numFmtId="0" fontId="33" fillId="0" borderId="0" xfId="0" applyFont="1" applyAlignment="1">
      <alignment horizontal="center" vertical="center"/>
    </xf>
    <xf numFmtId="0" fontId="8" fillId="0" borderId="0" xfId="0" applyFont="1" applyAlignment="1">
      <alignment horizontal="left" vertical="top" wrapText="1"/>
    </xf>
    <xf numFmtId="0" fontId="14" fillId="8" borderId="0" xfId="0" applyFont="1" applyFill="1" applyAlignment="1">
      <alignment horizontal="left" vertical="center"/>
    </xf>
    <xf numFmtId="0" fontId="28" fillId="2" borderId="34" xfId="2" applyFont="1" applyFill="1" applyBorder="1" applyAlignment="1">
      <alignment horizontal="center" vertical="center" textRotation="255" shrinkToFit="1"/>
    </xf>
    <xf numFmtId="0" fontId="28" fillId="2" borderId="35" xfId="2" applyFont="1" applyFill="1" applyBorder="1" applyAlignment="1">
      <alignment horizontal="center" vertical="center" textRotation="255" shrinkToFit="1"/>
    </xf>
    <xf numFmtId="0" fontId="28" fillId="2" borderId="3" xfId="2" applyFont="1" applyFill="1" applyBorder="1" applyAlignment="1">
      <alignment horizontal="center" vertical="center" textRotation="255" shrinkToFit="1"/>
    </xf>
    <xf numFmtId="0" fontId="36" fillId="4" borderId="9" xfId="0" applyFont="1" applyFill="1" applyBorder="1" applyAlignment="1">
      <alignment horizontal="center" vertical="center"/>
    </xf>
    <xf numFmtId="0" fontId="36" fillId="4" borderId="5" xfId="0" applyFont="1" applyFill="1" applyBorder="1" applyAlignment="1">
      <alignment horizontal="center" vertical="center"/>
    </xf>
    <xf numFmtId="0" fontId="40" fillId="9" borderId="9" xfId="0" applyFont="1" applyFill="1" applyBorder="1" applyAlignment="1">
      <alignment horizontal="center" vertical="center"/>
    </xf>
    <xf numFmtId="0" fontId="40" fillId="9" borderId="5" xfId="0" applyFont="1" applyFill="1" applyBorder="1" applyAlignment="1">
      <alignment horizontal="center" vertical="center"/>
    </xf>
    <xf numFmtId="0" fontId="38" fillId="9" borderId="9" xfId="0" applyFont="1" applyFill="1" applyBorder="1" applyAlignment="1">
      <alignment horizontal="center" vertical="center"/>
    </xf>
    <xf numFmtId="0" fontId="38" fillId="9" borderId="5" xfId="0" applyFont="1" applyFill="1" applyBorder="1" applyAlignment="1">
      <alignment horizontal="center" vertical="center"/>
    </xf>
    <xf numFmtId="0" fontId="0" fillId="9" borderId="9" xfId="0" applyFill="1" applyBorder="1" applyAlignment="1">
      <alignment horizontal="center" vertical="center"/>
    </xf>
    <xf numFmtId="0" fontId="0" fillId="9" borderId="18" xfId="0" applyFill="1" applyBorder="1" applyAlignment="1">
      <alignment horizontal="center" vertical="center"/>
    </xf>
    <xf numFmtId="0" fontId="8" fillId="0" borderId="0" xfId="0" applyFont="1" applyAlignment="1">
      <alignment horizontal="left" vertical="center" wrapText="1"/>
    </xf>
    <xf numFmtId="0" fontId="12" fillId="2" borderId="9" xfId="2" applyFont="1" applyFill="1" applyBorder="1" applyAlignment="1">
      <alignment horizontal="center" wrapText="1" shrinkToFit="1"/>
    </xf>
    <xf numFmtId="0" fontId="12" fillId="2" borderId="5" xfId="2" applyFont="1" applyFill="1" applyBorder="1" applyAlignment="1">
      <alignment horizontal="center" wrapText="1" shrinkToFit="1"/>
    </xf>
    <xf numFmtId="0" fontId="34" fillId="9" borderId="9" xfId="2" applyFont="1" applyFill="1" applyBorder="1" applyAlignment="1">
      <alignment horizontal="center" shrinkToFit="1"/>
    </xf>
    <xf numFmtId="0" fontId="34" fillId="9" borderId="5" xfId="2" applyFont="1" applyFill="1" applyBorder="1" applyAlignment="1">
      <alignment horizontal="center" shrinkToFit="1"/>
    </xf>
    <xf numFmtId="0" fontId="26" fillId="9" borderId="34" xfId="0" applyFont="1" applyFill="1" applyBorder="1" applyAlignment="1">
      <alignment horizontal="center" vertical="center" shrinkToFit="1"/>
    </xf>
    <xf numFmtId="0" fontId="26" fillId="9" borderId="3" xfId="0" applyFont="1" applyFill="1" applyBorder="1" applyAlignment="1">
      <alignment horizontal="center" vertical="center" shrinkToFit="1"/>
    </xf>
    <xf numFmtId="0" fontId="26" fillId="9" borderId="20" xfId="0" applyFont="1" applyFill="1" applyBorder="1" applyAlignment="1">
      <alignment horizontal="center" vertical="center" wrapText="1" shrinkToFit="1"/>
    </xf>
    <xf numFmtId="0" fontId="26" fillId="9" borderId="13" xfId="0" applyFont="1" applyFill="1" applyBorder="1" applyAlignment="1">
      <alignment horizontal="center" vertical="center" shrinkToFit="1"/>
    </xf>
    <xf numFmtId="0" fontId="28" fillId="9" borderId="20" xfId="2" applyFont="1" applyFill="1" applyBorder="1" applyAlignment="1">
      <alignment horizontal="center" vertical="center" shrinkToFit="1"/>
    </xf>
    <xf numFmtId="0" fontId="28" fillId="9" borderId="27" xfId="2" applyFont="1" applyFill="1" applyBorder="1" applyAlignment="1">
      <alignment horizontal="center" vertical="center" shrinkToFit="1"/>
    </xf>
    <xf numFmtId="0" fontId="22" fillId="3" borderId="34" xfId="0" applyFont="1" applyFill="1" applyBorder="1" applyAlignment="1">
      <alignment horizontal="center" vertical="center" textRotation="255" wrapText="1"/>
    </xf>
    <xf numFmtId="0" fontId="22" fillId="3" borderId="35" xfId="0" applyFont="1" applyFill="1" applyBorder="1" applyAlignment="1">
      <alignment horizontal="center" vertical="center" textRotation="255" wrapText="1"/>
    </xf>
    <xf numFmtId="0" fontId="22" fillId="3" borderId="3" xfId="0" applyFont="1" applyFill="1" applyBorder="1" applyAlignment="1">
      <alignment horizontal="center" vertical="center" textRotation="255" wrapText="1"/>
    </xf>
    <xf numFmtId="0" fontId="28" fillId="3" borderId="9" xfId="2" applyFont="1" applyFill="1" applyBorder="1" applyAlignment="1">
      <alignment horizontal="center" wrapText="1" shrinkToFit="1"/>
    </xf>
    <xf numFmtId="0" fontId="28" fillId="3" borderId="5" xfId="2" applyFont="1" applyFill="1" applyBorder="1" applyAlignment="1">
      <alignment horizontal="center" wrapText="1" shrinkToFit="1"/>
    </xf>
    <xf numFmtId="0" fontId="26" fillId="9" borderId="34" xfId="0" applyFont="1" applyFill="1" applyBorder="1" applyAlignment="1">
      <alignment horizontal="center" vertical="center" wrapText="1" shrinkToFit="1"/>
    </xf>
    <xf numFmtId="0" fontId="26" fillId="9" borderId="3" xfId="0" applyFont="1" applyFill="1" applyBorder="1" applyAlignment="1">
      <alignment horizontal="center" vertical="center" wrapText="1" shrinkToFit="1"/>
    </xf>
    <xf numFmtId="0" fontId="66" fillId="5" borderId="2" xfId="0" applyFont="1" applyFill="1" applyBorder="1" applyAlignment="1" applyProtection="1">
      <alignment horizontal="center" vertical="center" shrinkToFit="1"/>
      <protection locked="0"/>
    </xf>
    <xf numFmtId="0" fontId="67" fillId="5" borderId="2" xfId="0" applyFont="1" applyFill="1" applyBorder="1" applyAlignment="1" applyProtection="1">
      <alignment horizontal="left" vertical="center" shrinkToFit="1"/>
      <protection locked="0"/>
    </xf>
    <xf numFmtId="0" fontId="56" fillId="3" borderId="2" xfId="0" applyFont="1" applyFill="1" applyBorder="1" applyAlignment="1">
      <alignment horizontal="center" vertical="center" wrapText="1" shrinkToFit="1"/>
    </xf>
    <xf numFmtId="0" fontId="56" fillId="3" borderId="2" xfId="0" applyFont="1" applyFill="1" applyBorder="1" applyAlignment="1">
      <alignment horizontal="center" vertical="center" shrinkToFit="1"/>
    </xf>
    <xf numFmtId="0" fontId="10" fillId="5" borderId="34" xfId="0" applyFont="1" applyFill="1" applyBorder="1" applyAlignment="1" applyProtection="1">
      <alignment horizontal="center" vertical="center" shrinkToFit="1"/>
      <protection locked="0"/>
    </xf>
    <xf numFmtId="0" fontId="25" fillId="3" borderId="2" xfId="0" applyFont="1" applyFill="1" applyBorder="1" applyAlignment="1">
      <alignment horizontal="center" vertical="center" wrapText="1" shrinkToFit="1"/>
    </xf>
    <xf numFmtId="0" fontId="25" fillId="3" borderId="2" xfId="0" applyFont="1" applyFill="1" applyBorder="1" applyAlignment="1">
      <alignment horizontal="center" vertical="center" shrinkToFit="1"/>
    </xf>
    <xf numFmtId="0" fontId="77" fillId="5" borderId="2" xfId="0" applyFont="1" applyFill="1" applyBorder="1" applyAlignment="1" applyProtection="1">
      <alignment horizontal="left" vertical="center" wrapText="1"/>
      <protection locked="0"/>
    </xf>
    <xf numFmtId="0" fontId="25" fillId="3" borderId="2" xfId="0" applyFont="1" applyFill="1" applyBorder="1" applyAlignment="1">
      <alignment horizontal="center" vertical="center"/>
    </xf>
    <xf numFmtId="0" fontId="26" fillId="3" borderId="2" xfId="0" applyFont="1" applyFill="1" applyBorder="1" applyAlignment="1">
      <alignment horizontal="center" vertical="center"/>
    </xf>
    <xf numFmtId="0" fontId="64" fillId="8" borderId="2" xfId="0" applyFont="1" applyFill="1" applyBorder="1" applyAlignment="1">
      <alignment horizontal="center" vertical="center"/>
    </xf>
    <xf numFmtId="0" fontId="18" fillId="3" borderId="2" xfId="0" applyFont="1" applyFill="1" applyBorder="1" applyAlignment="1">
      <alignment horizontal="center" vertical="center"/>
    </xf>
    <xf numFmtId="0" fontId="22"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5" xfId="0" applyFont="1" applyFill="1" applyBorder="1" applyAlignment="1">
      <alignment horizontal="center" vertical="center"/>
    </xf>
    <xf numFmtId="38" fontId="78" fillId="0" borderId="13" xfId="0" applyNumberFormat="1" applyFont="1" applyFill="1" applyBorder="1" applyAlignment="1">
      <alignment horizontal="right" shrinkToFit="1"/>
    </xf>
    <xf numFmtId="0" fontId="78" fillId="0" borderId="33" xfId="0" applyFont="1" applyFill="1" applyBorder="1" applyAlignment="1">
      <alignment horizontal="right" shrinkToFit="1"/>
    </xf>
    <xf numFmtId="0" fontId="10" fillId="5" borderId="2" xfId="0" applyFont="1" applyFill="1" applyBorder="1" applyAlignment="1" applyProtection="1">
      <alignment horizontal="left" vertical="top" shrinkToFit="1"/>
      <protection locked="0"/>
    </xf>
    <xf numFmtId="0" fontId="10" fillId="5" borderId="34" xfId="0" applyFont="1" applyFill="1" applyBorder="1" applyAlignment="1" applyProtection="1">
      <alignment horizontal="left" vertical="top" shrinkToFit="1"/>
      <protection locked="0"/>
    </xf>
    <xf numFmtId="0" fontId="13" fillId="3" borderId="18" xfId="0" applyFont="1" applyFill="1" applyBorder="1" applyAlignment="1">
      <alignment horizontal="center" vertical="center" shrinkToFit="1"/>
    </xf>
    <xf numFmtId="0" fontId="13" fillId="3" borderId="5" xfId="0" applyFont="1" applyFill="1" applyBorder="1" applyAlignment="1">
      <alignment horizontal="center" vertical="center" shrinkToFit="1"/>
    </xf>
    <xf numFmtId="0" fontId="25" fillId="3" borderId="2" xfId="0" applyFont="1" applyFill="1" applyBorder="1" applyAlignment="1">
      <alignment horizontal="center" vertical="center" textRotation="255" shrinkToFit="1"/>
    </xf>
    <xf numFmtId="0" fontId="56" fillId="3" borderId="2" xfId="0" applyFont="1" applyFill="1" applyBorder="1" applyAlignment="1">
      <alignment horizontal="center" vertical="center" textRotation="255" wrapText="1" shrinkToFit="1"/>
    </xf>
    <xf numFmtId="0" fontId="56" fillId="3" borderId="2" xfId="0" applyFont="1" applyFill="1" applyBorder="1" applyAlignment="1">
      <alignment horizontal="center" vertical="center" textRotation="255" shrinkToFit="1"/>
    </xf>
    <xf numFmtId="0" fontId="25" fillId="3" borderId="2" xfId="0" applyFont="1" applyFill="1" applyBorder="1" applyAlignment="1">
      <alignment horizontal="center" vertical="center" textRotation="255" wrapText="1" shrinkToFit="1"/>
    </xf>
    <xf numFmtId="0" fontId="10" fillId="0" borderId="0" xfId="0" applyFont="1" applyAlignment="1">
      <alignment horizontal="left" vertical="center"/>
    </xf>
    <xf numFmtId="0" fontId="59" fillId="3" borderId="11" xfId="0" applyFont="1" applyFill="1" applyBorder="1" applyAlignment="1">
      <alignment horizontal="center" vertical="center" wrapText="1"/>
    </xf>
    <xf numFmtId="0" fontId="59" fillId="3" borderId="37" xfId="0" applyFont="1" applyFill="1" applyBorder="1" applyAlignment="1">
      <alignment horizontal="center" vertical="center" wrapText="1"/>
    </xf>
    <xf numFmtId="0" fontId="59" fillId="3" borderId="23" xfId="0" applyFont="1" applyFill="1" applyBorder="1" applyAlignment="1">
      <alignment horizontal="center" vertical="center" wrapText="1"/>
    </xf>
    <xf numFmtId="0" fontId="60" fillId="8" borderId="0" xfId="0" applyFont="1" applyFill="1" applyBorder="1" applyAlignment="1">
      <alignment horizontal="center" vertical="center"/>
    </xf>
    <xf numFmtId="38" fontId="75" fillId="0" borderId="10" xfId="0" applyNumberFormat="1" applyFont="1" applyFill="1" applyBorder="1" applyAlignment="1">
      <alignment horizontal="right" shrinkToFit="1"/>
    </xf>
    <xf numFmtId="0" fontId="75" fillId="0" borderId="30" xfId="0" applyFont="1" applyFill="1" applyBorder="1" applyAlignment="1">
      <alignment horizontal="right" shrinkToFit="1"/>
    </xf>
    <xf numFmtId="38" fontId="75" fillId="0" borderId="9" xfId="0" applyNumberFormat="1" applyFont="1" applyFill="1" applyBorder="1" applyAlignment="1">
      <alignment horizontal="right" shrinkToFit="1"/>
    </xf>
    <xf numFmtId="0" fontId="75" fillId="0" borderId="24" xfId="0" applyFont="1" applyFill="1" applyBorder="1" applyAlignment="1">
      <alignment horizontal="right" shrinkToFit="1"/>
    </xf>
    <xf numFmtId="38" fontId="75" fillId="0" borderId="11" xfId="0" applyNumberFormat="1" applyFont="1" applyFill="1" applyBorder="1" applyAlignment="1">
      <alignment horizontal="right" shrinkToFit="1"/>
    </xf>
    <xf numFmtId="0" fontId="75" fillId="0" borderId="38" xfId="0" applyFont="1" applyFill="1" applyBorder="1" applyAlignment="1">
      <alignment horizontal="right" shrinkToFit="1"/>
    </xf>
    <xf numFmtId="0" fontId="25" fillId="3" borderId="10" xfId="0" applyFont="1" applyFill="1" applyBorder="1" applyAlignment="1">
      <alignment horizontal="center" vertical="center" wrapText="1"/>
    </xf>
    <xf numFmtId="0" fontId="25" fillId="3" borderId="16" xfId="0" applyFont="1" applyFill="1" applyBorder="1" applyAlignment="1">
      <alignment horizontal="center" vertical="center" wrapText="1"/>
    </xf>
    <xf numFmtId="0" fontId="25" fillId="3" borderId="36" xfId="0" applyFont="1" applyFill="1" applyBorder="1" applyAlignment="1">
      <alignment horizontal="center" vertical="center" wrapText="1"/>
    </xf>
    <xf numFmtId="0" fontId="25" fillId="3" borderId="9" xfId="0" applyFont="1" applyFill="1" applyBorder="1" applyAlignment="1">
      <alignment horizontal="center" vertical="center"/>
    </xf>
    <xf numFmtId="0" fontId="25" fillId="3" borderId="18" xfId="0" applyFont="1" applyFill="1" applyBorder="1" applyAlignment="1">
      <alignment horizontal="center" vertical="center"/>
    </xf>
    <xf numFmtId="0" fontId="25" fillId="3" borderId="5" xfId="0" applyFont="1" applyFill="1" applyBorder="1" applyAlignment="1">
      <alignment horizontal="center" vertical="center"/>
    </xf>
    <xf numFmtId="0" fontId="25" fillId="3" borderId="11" xfId="0" applyFont="1" applyFill="1" applyBorder="1" applyAlignment="1">
      <alignment horizontal="center" vertical="center" wrapText="1"/>
    </xf>
    <xf numFmtId="0" fontId="25" fillId="3" borderId="37" xfId="0" applyFont="1" applyFill="1" applyBorder="1" applyAlignment="1">
      <alignment horizontal="center" vertical="center" wrapText="1"/>
    </xf>
    <xf numFmtId="0" fontId="25" fillId="3" borderId="23" xfId="0" applyFont="1" applyFill="1" applyBorder="1" applyAlignment="1">
      <alignment horizontal="center" vertical="center" wrapText="1"/>
    </xf>
    <xf numFmtId="0" fontId="59" fillId="3" borderId="6" xfId="0" applyFont="1" applyFill="1" applyBorder="1" applyAlignment="1">
      <alignment horizontal="center" vertical="center" textRotation="255" wrapText="1"/>
    </xf>
    <xf numFmtId="0" fontId="59" fillId="3" borderId="12" xfId="0" applyFont="1" applyFill="1" applyBorder="1" applyAlignment="1">
      <alignment horizontal="center" vertical="center" textRotation="255" wrapText="1"/>
    </xf>
    <xf numFmtId="0" fontId="59" fillId="3" borderId="14" xfId="0" applyFont="1" applyFill="1" applyBorder="1" applyAlignment="1">
      <alignment horizontal="center" vertical="center" textRotation="255" wrapText="1"/>
    </xf>
    <xf numFmtId="0" fontId="59" fillId="3" borderId="10" xfId="0" applyFont="1" applyFill="1" applyBorder="1" applyAlignment="1">
      <alignment horizontal="center" vertical="center" wrapText="1"/>
    </xf>
    <xf numFmtId="0" fontId="59" fillId="3" borderId="16" xfId="0" applyFont="1" applyFill="1" applyBorder="1" applyAlignment="1">
      <alignment horizontal="center" vertical="center" wrapText="1"/>
    </xf>
    <xf numFmtId="0" fontId="59" fillId="3" borderId="36" xfId="0" applyFont="1" applyFill="1" applyBorder="1" applyAlignment="1">
      <alignment horizontal="center" vertical="center" wrapText="1"/>
    </xf>
    <xf numFmtId="0" fontId="59" fillId="3" borderId="9" xfId="0" applyFont="1" applyFill="1" applyBorder="1" applyAlignment="1">
      <alignment horizontal="center" vertical="center"/>
    </xf>
    <xf numFmtId="0" fontId="59" fillId="3" borderId="18" xfId="0" applyFont="1" applyFill="1" applyBorder="1" applyAlignment="1">
      <alignment horizontal="center" vertical="center"/>
    </xf>
    <xf numFmtId="0" fontId="59" fillId="3" borderId="5" xfId="0" applyFont="1" applyFill="1" applyBorder="1" applyAlignment="1">
      <alignment horizontal="center" vertical="center"/>
    </xf>
    <xf numFmtId="0" fontId="66" fillId="5" borderId="34" xfId="0" applyFont="1" applyFill="1" applyBorder="1" applyAlignment="1" applyProtection="1">
      <alignment horizontal="center" vertical="center" shrinkToFit="1"/>
      <protection locked="0"/>
    </xf>
    <xf numFmtId="0" fontId="66" fillId="5" borderId="35" xfId="0" applyFont="1" applyFill="1" applyBorder="1" applyAlignment="1" applyProtection="1">
      <alignment horizontal="center" vertical="center" shrinkToFit="1"/>
      <protection locked="0"/>
    </xf>
    <xf numFmtId="0" fontId="66" fillId="5" borderId="3" xfId="0" applyFont="1" applyFill="1" applyBorder="1" applyAlignment="1" applyProtection="1">
      <alignment horizontal="center" vertical="center" shrinkToFit="1"/>
      <protection locked="0"/>
    </xf>
    <xf numFmtId="0" fontId="25" fillId="3" borderId="9" xfId="0" applyFont="1" applyFill="1" applyBorder="1" applyAlignment="1">
      <alignment horizontal="center" vertical="center" wrapText="1" shrinkToFit="1"/>
    </xf>
    <xf numFmtId="0" fontId="25" fillId="3" borderId="5" xfId="0" applyFont="1" applyFill="1" applyBorder="1" applyAlignment="1">
      <alignment horizontal="center" vertical="center" wrapText="1" shrinkToFit="1"/>
    </xf>
    <xf numFmtId="0" fontId="56" fillId="3" borderId="9" xfId="0" applyFont="1" applyFill="1" applyBorder="1" applyAlignment="1">
      <alignment horizontal="center" vertical="center" wrapText="1" shrinkToFit="1"/>
    </xf>
    <xf numFmtId="0" fontId="56" fillId="3" borderId="5" xfId="0" applyFont="1" applyFill="1" applyBorder="1" applyAlignment="1">
      <alignment horizontal="center" vertical="center" wrapText="1" shrinkToFit="1"/>
    </xf>
    <xf numFmtId="0" fontId="59" fillId="4" borderId="9" xfId="0" applyFont="1" applyFill="1" applyBorder="1" applyAlignment="1">
      <alignment horizontal="center" vertical="center"/>
    </xf>
    <xf numFmtId="0" fontId="59" fillId="4" borderId="18" xfId="0" applyFont="1" applyFill="1" applyBorder="1" applyAlignment="1">
      <alignment horizontal="center" vertical="center"/>
    </xf>
    <xf numFmtId="0" fontId="59" fillId="4" borderId="5" xfId="0" applyFont="1" applyFill="1" applyBorder="1" applyAlignment="1">
      <alignment horizontal="center" vertical="center"/>
    </xf>
    <xf numFmtId="0" fontId="10" fillId="5" borderId="20" xfId="0" applyFont="1" applyFill="1" applyBorder="1" applyAlignment="1" applyProtection="1">
      <alignment horizontal="left" vertical="top" shrinkToFit="1"/>
      <protection locked="0"/>
    </xf>
    <xf numFmtId="0" fontId="10" fillId="5" borderId="19" xfId="0" applyFont="1" applyFill="1" applyBorder="1" applyAlignment="1" applyProtection="1">
      <alignment horizontal="left" vertical="top" shrinkToFit="1"/>
      <protection locked="0"/>
    </xf>
    <xf numFmtId="0" fontId="10" fillId="5" borderId="27" xfId="0" applyFont="1" applyFill="1" applyBorder="1" applyAlignment="1" applyProtection="1">
      <alignment horizontal="left" vertical="top" shrinkToFit="1"/>
      <protection locked="0"/>
    </xf>
    <xf numFmtId="38" fontId="61" fillId="4" borderId="13" xfId="0" applyNumberFormat="1" applyFont="1" applyFill="1" applyBorder="1" applyAlignment="1">
      <alignment horizontal="right" shrinkToFit="1"/>
    </xf>
    <xf numFmtId="38" fontId="61" fillId="4" borderId="33" xfId="0" applyNumberFormat="1" applyFont="1" applyFill="1" applyBorder="1" applyAlignment="1">
      <alignment horizontal="right" shrinkToFit="1"/>
    </xf>
    <xf numFmtId="0" fontId="59" fillId="4" borderId="10" xfId="0" applyFont="1" applyFill="1" applyBorder="1" applyAlignment="1">
      <alignment horizontal="center" vertical="center" wrapText="1"/>
    </xf>
    <xf numFmtId="0" fontId="59" fillId="4" borderId="16" xfId="0" applyFont="1" applyFill="1" applyBorder="1" applyAlignment="1">
      <alignment horizontal="center" vertical="center" wrapText="1"/>
    </xf>
    <xf numFmtId="0" fontId="59" fillId="4" borderId="36" xfId="0" applyFont="1" applyFill="1" applyBorder="1" applyAlignment="1">
      <alignment horizontal="center" vertical="center" wrapText="1"/>
    </xf>
    <xf numFmtId="0" fontId="59" fillId="4" borderId="12" xfId="0" applyFont="1" applyFill="1" applyBorder="1" applyAlignment="1">
      <alignment horizontal="center" vertical="center" textRotation="255" wrapText="1"/>
    </xf>
    <xf numFmtId="0" fontId="59" fillId="4" borderId="14" xfId="0" applyFont="1" applyFill="1" applyBorder="1" applyAlignment="1">
      <alignment horizontal="center" vertical="center" textRotation="255" wrapText="1"/>
    </xf>
    <xf numFmtId="38" fontId="61" fillId="4" borderId="9" xfId="0" applyNumberFormat="1" applyFont="1" applyFill="1" applyBorder="1" applyAlignment="1">
      <alignment horizontal="right" shrinkToFit="1"/>
    </xf>
    <xf numFmtId="38" fontId="61" fillId="4" borderId="24" xfId="0" applyNumberFormat="1" applyFont="1" applyFill="1" applyBorder="1" applyAlignment="1">
      <alignment horizontal="right" shrinkToFit="1"/>
    </xf>
    <xf numFmtId="0" fontId="59" fillId="4" borderId="11" xfId="0" applyFont="1" applyFill="1" applyBorder="1" applyAlignment="1">
      <alignment horizontal="center" vertical="center" wrapText="1"/>
    </xf>
    <xf numFmtId="0" fontId="59" fillId="4" borderId="37" xfId="0" applyFont="1" applyFill="1" applyBorder="1" applyAlignment="1">
      <alignment horizontal="center" vertical="center" wrapText="1"/>
    </xf>
    <xf numFmtId="0" fontId="59" fillId="4" borderId="23" xfId="0" applyFont="1" applyFill="1" applyBorder="1" applyAlignment="1">
      <alignment horizontal="center" vertical="center" wrapText="1"/>
    </xf>
    <xf numFmtId="38" fontId="61" fillId="4" borderId="11" xfId="0" applyNumberFormat="1" applyFont="1" applyFill="1" applyBorder="1" applyAlignment="1">
      <alignment horizontal="right" shrinkToFit="1"/>
    </xf>
    <xf numFmtId="38" fontId="61" fillId="4" borderId="38" xfId="0" applyNumberFormat="1" applyFont="1" applyFill="1" applyBorder="1" applyAlignment="1">
      <alignment horizontal="right" shrinkToFit="1"/>
    </xf>
    <xf numFmtId="0" fontId="8" fillId="5" borderId="2" xfId="0" applyFont="1" applyFill="1" applyBorder="1" applyAlignment="1" applyProtection="1">
      <alignment horizontal="center" vertical="center" shrinkToFit="1"/>
      <protection locked="0"/>
    </xf>
    <xf numFmtId="0" fontId="10" fillId="5" borderId="2" xfId="0" applyFont="1" applyFill="1" applyBorder="1" applyAlignment="1" applyProtection="1">
      <alignment horizontal="left" vertical="center" shrinkToFit="1"/>
      <protection locked="0"/>
    </xf>
    <xf numFmtId="0" fontId="58" fillId="5" borderId="2" xfId="0" applyFont="1" applyFill="1" applyBorder="1" applyAlignment="1" applyProtection="1">
      <alignment horizontal="left" vertical="center" wrapText="1"/>
      <protection locked="0"/>
    </xf>
    <xf numFmtId="38" fontId="53" fillId="0" borderId="10" xfId="0" applyNumberFormat="1" applyFont="1" applyFill="1" applyBorder="1" applyAlignment="1">
      <alignment horizontal="right" shrinkToFit="1"/>
    </xf>
    <xf numFmtId="0" fontId="53" fillId="0" borderId="30" xfId="0" applyFont="1" applyFill="1" applyBorder="1" applyAlignment="1">
      <alignment horizontal="right" shrinkToFit="1"/>
    </xf>
    <xf numFmtId="0" fontId="61" fillId="4" borderId="33" xfId="0" applyFont="1" applyFill="1" applyBorder="1" applyAlignment="1">
      <alignment horizontal="right" shrinkToFit="1"/>
    </xf>
    <xf numFmtId="38" fontId="53" fillId="0" borderId="9" xfId="0" applyNumberFormat="1" applyFont="1" applyFill="1" applyBorder="1" applyAlignment="1">
      <alignment horizontal="right" shrinkToFit="1"/>
    </xf>
    <xf numFmtId="0" fontId="53" fillId="0" borderId="24" xfId="0" applyFont="1" applyFill="1" applyBorder="1" applyAlignment="1">
      <alignment horizontal="right" shrinkToFit="1"/>
    </xf>
    <xf numFmtId="38" fontId="53" fillId="0" borderId="11" xfId="0" applyNumberFormat="1" applyFont="1" applyFill="1" applyBorder="1" applyAlignment="1">
      <alignment horizontal="right" shrinkToFit="1"/>
    </xf>
    <xf numFmtId="0" fontId="53" fillId="0" borderId="38" xfId="0" applyFont="1" applyFill="1" applyBorder="1" applyAlignment="1">
      <alignment horizontal="right" shrinkToFit="1"/>
    </xf>
    <xf numFmtId="0" fontId="61" fillId="4" borderId="24" xfId="0" applyFont="1" applyFill="1" applyBorder="1" applyAlignment="1">
      <alignment horizontal="right" shrinkToFit="1"/>
    </xf>
    <xf numFmtId="0" fontId="61" fillId="4" borderId="38" xfId="0" applyFont="1" applyFill="1" applyBorder="1" applyAlignment="1">
      <alignment horizontal="right" shrinkToFit="1"/>
    </xf>
    <xf numFmtId="0" fontId="66" fillId="5" borderId="20" xfId="0" applyFont="1" applyFill="1" applyBorder="1" applyAlignment="1" applyProtection="1">
      <alignment horizontal="center" vertical="center" shrinkToFit="1"/>
      <protection locked="0"/>
    </xf>
    <xf numFmtId="0" fontId="66" fillId="5" borderId="27" xfId="0" applyFont="1" applyFill="1" applyBorder="1" applyAlignment="1" applyProtection="1">
      <alignment horizontal="center" vertical="center" shrinkToFit="1"/>
      <protection locked="0"/>
    </xf>
    <xf numFmtId="0" fontId="66" fillId="5" borderId="17" xfId="0" applyFont="1" applyFill="1" applyBorder="1" applyAlignment="1" applyProtection="1">
      <alignment horizontal="center" vertical="center" shrinkToFit="1"/>
      <protection locked="0"/>
    </xf>
    <xf numFmtId="0" fontId="66" fillId="5" borderId="28" xfId="0" applyFont="1" applyFill="1" applyBorder="1" applyAlignment="1" applyProtection="1">
      <alignment horizontal="center" vertical="center" shrinkToFit="1"/>
      <protection locked="0"/>
    </xf>
    <xf numFmtId="0" fontId="66" fillId="5" borderId="13" xfId="0" applyFont="1" applyFill="1" applyBorder="1" applyAlignment="1" applyProtection="1">
      <alignment horizontal="center" vertical="center" shrinkToFit="1"/>
      <protection locked="0"/>
    </xf>
    <xf numFmtId="0" fontId="66" fillId="5" borderId="25" xfId="0" applyFont="1" applyFill="1" applyBorder="1" applyAlignment="1" applyProtection="1">
      <alignment horizontal="center" vertical="center" shrinkToFit="1"/>
      <protection locked="0"/>
    </xf>
    <xf numFmtId="0" fontId="26" fillId="2" borderId="2" xfId="0" applyFont="1" applyFill="1" applyBorder="1" applyAlignment="1">
      <alignment horizontal="center" vertical="center"/>
    </xf>
    <xf numFmtId="0" fontId="13" fillId="2" borderId="9" xfId="0" applyFont="1" applyFill="1" applyBorder="1" applyAlignment="1">
      <alignment horizontal="center" vertical="center"/>
    </xf>
    <xf numFmtId="0" fontId="13" fillId="2" borderId="5" xfId="0" applyFont="1" applyFill="1" applyBorder="1" applyAlignment="1">
      <alignment horizontal="center" vertical="center"/>
    </xf>
    <xf numFmtId="0" fontId="18" fillId="2" borderId="2" xfId="0" applyFont="1" applyFill="1" applyBorder="1" applyAlignment="1">
      <alignment horizontal="center" vertical="center"/>
    </xf>
    <xf numFmtId="0" fontId="22" fillId="2" borderId="2" xfId="0" applyFont="1" applyFill="1" applyBorder="1" applyAlignment="1">
      <alignment horizontal="center" vertical="center"/>
    </xf>
    <xf numFmtId="0" fontId="22" fillId="2" borderId="9"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5" fillId="2" borderId="2" xfId="0" applyFont="1" applyFill="1" applyBorder="1" applyAlignment="1">
      <alignment horizontal="center" vertical="center" wrapText="1" shrinkToFit="1"/>
    </xf>
    <xf numFmtId="0" fontId="25" fillId="2" borderId="2" xfId="0" applyFont="1" applyFill="1" applyBorder="1" applyAlignment="1">
      <alignment horizontal="center" vertical="center" shrinkToFit="1"/>
    </xf>
    <xf numFmtId="0" fontId="25" fillId="2" borderId="2" xfId="0" applyFont="1" applyFill="1" applyBorder="1" applyAlignment="1">
      <alignment horizontal="center" vertical="center"/>
    </xf>
    <xf numFmtId="0" fontId="56" fillId="2" borderId="2" xfId="0" applyFont="1" applyFill="1" applyBorder="1" applyAlignment="1">
      <alignment horizontal="center" vertical="center" wrapText="1" shrinkToFit="1"/>
    </xf>
    <xf numFmtId="0" fontId="56" fillId="2" borderId="2" xfId="0" applyFont="1" applyFill="1" applyBorder="1" applyAlignment="1">
      <alignment horizontal="center" vertical="center" shrinkToFit="1"/>
    </xf>
    <xf numFmtId="0" fontId="59" fillId="2" borderId="6" xfId="0" applyFont="1" applyFill="1" applyBorder="1" applyAlignment="1">
      <alignment horizontal="center" vertical="center" textRotation="255" wrapText="1"/>
    </xf>
    <xf numFmtId="0" fontId="59" fillId="2" borderId="12" xfId="0" applyFont="1" applyFill="1" applyBorder="1" applyAlignment="1">
      <alignment horizontal="center" vertical="center" textRotation="255" wrapText="1"/>
    </xf>
    <xf numFmtId="0" fontId="59" fillId="2" borderId="14" xfId="0" applyFont="1" applyFill="1" applyBorder="1" applyAlignment="1">
      <alignment horizontal="center" vertical="center" textRotation="255" wrapText="1"/>
    </xf>
    <xf numFmtId="0" fontId="25" fillId="2" borderId="10"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36" xfId="0" applyFont="1" applyFill="1" applyBorder="1" applyAlignment="1">
      <alignment horizontal="center" vertical="center" wrapText="1"/>
    </xf>
    <xf numFmtId="0" fontId="13" fillId="2" borderId="18" xfId="0" applyFont="1" applyFill="1" applyBorder="1" applyAlignment="1">
      <alignment horizontal="center" vertical="center" shrinkToFit="1"/>
    </xf>
    <xf numFmtId="0" fontId="13" fillId="2" borderId="5" xfId="0" applyFont="1" applyFill="1" applyBorder="1" applyAlignment="1">
      <alignment horizontal="center" vertical="center" shrinkToFit="1"/>
    </xf>
    <xf numFmtId="0" fontId="25" fillId="2" borderId="2" xfId="0" applyFont="1" applyFill="1" applyBorder="1" applyAlignment="1">
      <alignment horizontal="center" vertical="center" textRotation="255" wrapText="1" shrinkToFit="1"/>
    </xf>
    <xf numFmtId="0" fontId="25" fillId="2" borderId="2" xfId="0" applyFont="1" applyFill="1" applyBorder="1" applyAlignment="1">
      <alignment horizontal="center" vertical="center" textRotation="255" shrinkToFit="1"/>
    </xf>
    <xf numFmtId="0" fontId="56" fillId="2" borderId="2" xfId="0" applyFont="1" applyFill="1" applyBorder="1" applyAlignment="1">
      <alignment horizontal="center" vertical="center" textRotation="255" wrapText="1" shrinkToFit="1"/>
    </xf>
    <xf numFmtId="0" fontId="56" fillId="2" borderId="2" xfId="0" applyFont="1" applyFill="1" applyBorder="1" applyAlignment="1">
      <alignment horizontal="center" vertical="center" textRotation="255" shrinkToFit="1"/>
    </xf>
    <xf numFmtId="0" fontId="25" fillId="2" borderId="9" xfId="0" applyFont="1" applyFill="1" applyBorder="1" applyAlignment="1">
      <alignment horizontal="center" vertical="center"/>
    </xf>
    <xf numFmtId="0" fontId="25" fillId="2" borderId="18" xfId="0" applyFont="1" applyFill="1" applyBorder="1" applyAlignment="1">
      <alignment horizontal="center" vertical="center"/>
    </xf>
    <xf numFmtId="0" fontId="25" fillId="2" borderId="5" xfId="0" applyFont="1" applyFill="1" applyBorder="1" applyAlignment="1">
      <alignment horizontal="center" vertical="center"/>
    </xf>
    <xf numFmtId="0" fontId="59" fillId="2" borderId="10" xfId="0" applyFont="1" applyFill="1" applyBorder="1" applyAlignment="1">
      <alignment horizontal="center" vertical="center" wrapText="1"/>
    </xf>
    <xf numFmtId="0" fontId="59" fillId="2" borderId="16" xfId="0" applyFont="1" applyFill="1" applyBorder="1" applyAlignment="1">
      <alignment horizontal="center" vertical="center" wrapText="1"/>
    </xf>
    <xf numFmtId="0" fontId="59" fillId="2" borderId="36" xfId="0" applyFont="1" applyFill="1" applyBorder="1" applyAlignment="1">
      <alignment horizontal="center" vertical="center" wrapText="1"/>
    </xf>
    <xf numFmtId="0" fontId="59" fillId="2" borderId="9" xfId="0" applyFont="1" applyFill="1" applyBorder="1" applyAlignment="1">
      <alignment horizontal="center" vertical="center"/>
    </xf>
    <xf numFmtId="0" fontId="59" fillId="2" borderId="18" xfId="0" applyFont="1" applyFill="1" applyBorder="1" applyAlignment="1">
      <alignment horizontal="center" vertical="center"/>
    </xf>
    <xf numFmtId="0" fontId="59" fillId="2" borderId="5" xfId="0" applyFont="1" applyFill="1" applyBorder="1" applyAlignment="1">
      <alignment horizontal="center" vertical="center"/>
    </xf>
    <xf numFmtId="0" fontId="25" fillId="2" borderId="11" xfId="0" applyFont="1" applyFill="1" applyBorder="1" applyAlignment="1">
      <alignment horizontal="center" vertical="center" wrapText="1"/>
    </xf>
    <xf numFmtId="0" fontId="25" fillId="2" borderId="37" xfId="0" applyFont="1" applyFill="1" applyBorder="1" applyAlignment="1">
      <alignment horizontal="center" vertical="center" wrapText="1"/>
    </xf>
    <xf numFmtId="0" fontId="25" fillId="2" borderId="23" xfId="0" applyFont="1" applyFill="1" applyBorder="1" applyAlignment="1">
      <alignment horizontal="center" vertical="center" wrapText="1"/>
    </xf>
    <xf numFmtId="0" fontId="59" fillId="2" borderId="11" xfId="0" applyFont="1" applyFill="1" applyBorder="1" applyAlignment="1">
      <alignment horizontal="center" vertical="center" wrapText="1"/>
    </xf>
    <xf numFmtId="0" fontId="59" fillId="2" borderId="37" xfId="0" applyFont="1" applyFill="1" applyBorder="1" applyAlignment="1">
      <alignment horizontal="center" vertical="center" wrapText="1"/>
    </xf>
    <xf numFmtId="0" fontId="59" fillId="2" borderId="23" xfId="0" applyFont="1" applyFill="1" applyBorder="1" applyAlignment="1">
      <alignment horizontal="center" vertical="center" wrapText="1"/>
    </xf>
    <xf numFmtId="0" fontId="8" fillId="5" borderId="20" xfId="0" applyFont="1" applyFill="1" applyBorder="1" applyAlignment="1" applyProtection="1">
      <alignment horizontal="center" vertical="center" shrinkToFit="1"/>
      <protection locked="0"/>
    </xf>
    <xf numFmtId="0" fontId="8" fillId="5" borderId="27" xfId="0" applyFont="1" applyFill="1" applyBorder="1" applyAlignment="1" applyProtection="1">
      <alignment horizontal="center" vertical="center" shrinkToFit="1"/>
      <protection locked="0"/>
    </xf>
    <xf numFmtId="0" fontId="8" fillId="5" borderId="17" xfId="0" applyFont="1" applyFill="1" applyBorder="1" applyAlignment="1" applyProtection="1">
      <alignment horizontal="center" vertical="center" shrinkToFit="1"/>
      <protection locked="0"/>
    </xf>
    <xf numFmtId="0" fontId="8" fillId="5" borderId="28" xfId="0" applyFont="1" applyFill="1" applyBorder="1" applyAlignment="1" applyProtection="1">
      <alignment horizontal="center" vertical="center" shrinkToFit="1"/>
      <protection locked="0"/>
    </xf>
    <xf numFmtId="0" fontId="8" fillId="5" borderId="13" xfId="0" applyFont="1" applyFill="1" applyBorder="1" applyAlignment="1" applyProtection="1">
      <alignment horizontal="center" vertical="center" shrinkToFit="1"/>
      <protection locked="0"/>
    </xf>
    <xf numFmtId="0" fontId="8" fillId="5" borderId="25" xfId="0" applyFont="1" applyFill="1" applyBorder="1" applyAlignment="1" applyProtection="1">
      <alignment horizontal="center" vertical="center" shrinkToFit="1"/>
      <protection locked="0"/>
    </xf>
  </cellXfs>
  <cellStyles count="5">
    <cellStyle name="ハイパーリンク" xfId="4" builtinId="8"/>
    <cellStyle name="桁区切り" xfId="1" builtinId="6"/>
    <cellStyle name="標準" xfId="0" builtinId="0"/>
    <cellStyle name="標準 2" xfId="3"/>
    <cellStyle name="標準 3" xfId="2"/>
  </cellStyles>
  <dxfs count="31">
    <dxf>
      <fill>
        <patternFill>
          <bgColor rgb="FFFF0000"/>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
      <font>
        <color theme="0" tint="-0.24994659260841701"/>
      </font>
      <fill>
        <patternFill>
          <bgColor theme="0" tint="-0.24994659260841701"/>
        </patternFill>
      </fill>
    </dxf>
  </dxfs>
  <tableStyles count="0" defaultTableStyle="TableStyleMedium2" defaultPivotStyle="PivotStyleLight16"/>
  <colors>
    <mruColors>
      <color rgb="FFFFFFDD"/>
      <color rgb="FFFFFFE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115434</xdr:colOff>
      <xdr:row>1</xdr:row>
      <xdr:rowOff>0</xdr:rowOff>
    </xdr:from>
    <xdr:to>
      <xdr:col>13</xdr:col>
      <xdr:colOff>58498</xdr:colOff>
      <xdr:row>2</xdr:row>
      <xdr:rowOff>150871</xdr:rowOff>
    </xdr:to>
    <xdr:sp macro="" textlink="">
      <xdr:nvSpPr>
        <xdr:cNvPr id="2" name="テキスト ボックス 1"/>
        <xdr:cNvSpPr txBox="1"/>
      </xdr:nvSpPr>
      <xdr:spPr>
        <a:xfrm>
          <a:off x="2035375" y="216647"/>
          <a:ext cx="1220535" cy="397400"/>
        </a:xfrm>
        <a:prstGeom prst="rect">
          <a:avLst/>
        </a:prstGeom>
        <a:noFill/>
        <a:ln w="19050" cmpd="sng">
          <a:solidFill>
            <a:srgbClr val="FF0000"/>
          </a:solidFill>
        </a:ln>
        <a:effectLst/>
      </xdr:spPr>
      <xdr:txBody>
        <a:bodyPr vertOverflow="clip" horzOverflow="clip" wrap="square" lIns="0" tIns="0" rIns="0" bIns="0"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rgbClr val="FF0000"/>
              </a:solidFill>
              <a:effectLst/>
              <a:uLnTx/>
              <a:uFillTx/>
              <a:latin typeface="游ゴシック Medium" panose="020B0500000000000000" pitchFamily="50" charset="-128"/>
              <a:ea typeface="游ゴシック Medium" panose="020B0500000000000000" pitchFamily="50" charset="-128"/>
              <a:cs typeface="+mn-cs"/>
            </a:rPr>
            <a:t>記入例</a:t>
          </a:r>
        </a:p>
      </xdr:txBody>
    </xdr:sp>
    <xdr:clientData/>
  </xdr:twoCellAnchor>
  <xdr:twoCellAnchor>
    <xdr:from>
      <xdr:col>13</xdr:col>
      <xdr:colOff>93362</xdr:colOff>
      <xdr:row>1</xdr:row>
      <xdr:rowOff>209176</xdr:rowOff>
    </xdr:from>
    <xdr:to>
      <xdr:col>23</xdr:col>
      <xdr:colOff>164843</xdr:colOff>
      <xdr:row>3</xdr:row>
      <xdr:rowOff>230569</xdr:rowOff>
    </xdr:to>
    <xdr:sp macro="" textlink="">
      <xdr:nvSpPr>
        <xdr:cNvPr id="3" name="角丸四角形 2"/>
        <xdr:cNvSpPr/>
      </xdr:nvSpPr>
      <xdr:spPr>
        <a:xfrm>
          <a:off x="3290774" y="425823"/>
          <a:ext cx="2544245" cy="424805"/>
        </a:xfrm>
        <a:prstGeom prst="roundRect">
          <a:avLst/>
        </a:prstGeom>
        <a:noFill/>
        <a:ln w="12700" cap="rnd" cmpd="sng" algn="ctr">
          <a:solidFill>
            <a:srgbClr val="FF0000"/>
          </a:solidFill>
          <a:prstDash val="solid"/>
          <a:miter lim="800000"/>
        </a:ln>
        <a:effectLst/>
      </xdr:spPr>
      <xdr:txBody>
        <a:bodyPr vertOverflow="clip" horzOverflow="clip" lIns="36000" tIns="36000" rIns="36000" bIns="36000" rtlCol="0" anchor="ctr" anchorCtr="0"/>
        <a:lstStyle/>
        <a:p>
          <a:pPr marL="0" marR="0" lvl="0" indent="0" defTabSz="914400" eaLnBrk="1" fontAlgn="auto" latinLnBrk="0" hangingPunct="1">
            <a:lnSpc>
              <a:spcPts val="7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・事業完了後速やかに提出してください。</a:t>
          </a:r>
          <a:endParaRPr kumimoji="0" lang="en-US" altLang="ja-JP"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en-US" altLang="ja-JP"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700"/>
            </a:lnSpc>
            <a:spcBef>
              <a:spcPts val="0"/>
            </a:spcBef>
            <a:spcAft>
              <a:spcPts val="0"/>
            </a:spcAft>
            <a:buClrTx/>
            <a:buSzTx/>
            <a:buFontTx/>
            <a:buNone/>
            <a:tabLst/>
            <a:defRPr/>
          </a:pPr>
          <a:r>
            <a:rPr kumimoji="0" lang="ja-JP" altLang="en-US"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・最終提出期限は令和</a:t>
          </a:r>
          <a:r>
            <a:rPr kumimoji="0" lang="en-US" altLang="ja-JP"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6</a:t>
          </a:r>
          <a:r>
            <a:rPr kumimoji="0" lang="ja-JP" altLang="en-US"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年</a:t>
          </a:r>
          <a:r>
            <a:rPr kumimoji="0" lang="en-US" altLang="ja-JP"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1</a:t>
          </a:r>
          <a:r>
            <a:rPr kumimoji="0" lang="ja-JP" altLang="en-US"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月</a:t>
          </a:r>
          <a:r>
            <a:rPr kumimoji="0" lang="en-US" altLang="ja-JP"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15</a:t>
          </a:r>
          <a:r>
            <a:rPr kumimoji="0" lang="ja-JP" altLang="en-US"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日です。</a:t>
          </a:r>
          <a:endParaRPr kumimoji="0" lang="en-US" altLang="ja-JP" sz="800" b="0"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16</xdr:col>
      <xdr:colOff>96758</xdr:colOff>
      <xdr:row>1</xdr:row>
      <xdr:rowOff>127000</xdr:rowOff>
    </xdr:from>
    <xdr:to>
      <xdr:col>17</xdr:col>
      <xdr:colOff>306614</xdr:colOff>
      <xdr:row>1</xdr:row>
      <xdr:rowOff>189005</xdr:rowOff>
    </xdr:to>
    <xdr:cxnSp macro="">
      <xdr:nvCxnSpPr>
        <xdr:cNvPr id="4" name="直線コネクタ 3"/>
        <xdr:cNvCxnSpPr/>
      </xdr:nvCxnSpPr>
      <xdr:spPr>
        <a:xfrm flipH="1">
          <a:off x="4018817" y="343647"/>
          <a:ext cx="381679" cy="62005"/>
        </a:xfrm>
        <a:prstGeom prst="line">
          <a:avLst/>
        </a:prstGeom>
        <a:noFill/>
        <a:ln w="12700" cap="flat" cmpd="sng" algn="ctr">
          <a:solidFill>
            <a:srgbClr val="FF0000"/>
          </a:solidFill>
          <a:prstDash val="sysDash"/>
          <a:miter lim="800000"/>
          <a:headEnd type="triangle"/>
          <a:tailEnd type="none"/>
        </a:ln>
        <a:effectLst/>
      </xdr:spPr>
    </xdr:cxnSp>
    <xdr:clientData/>
  </xdr:twoCellAnchor>
  <xdr:twoCellAnchor>
    <xdr:from>
      <xdr:col>0</xdr:col>
      <xdr:colOff>112043</xdr:colOff>
      <xdr:row>5</xdr:row>
      <xdr:rowOff>14601</xdr:rowOff>
    </xdr:from>
    <xdr:to>
      <xdr:col>9</xdr:col>
      <xdr:colOff>157674</xdr:colOff>
      <xdr:row>6</xdr:row>
      <xdr:rowOff>83424</xdr:rowOff>
    </xdr:to>
    <xdr:sp macro="" textlink="">
      <xdr:nvSpPr>
        <xdr:cNvPr id="5" name="角丸四角形 24">
          <a:extLst>
            <a:ext uri="{FF2B5EF4-FFF2-40B4-BE49-F238E27FC236}">
              <a16:creationId xmlns:a16="http://schemas.microsoft.com/office/drawing/2014/main" id="{00000000-0008-0000-0200-000021000000}"/>
            </a:ext>
          </a:extLst>
        </xdr:cNvPr>
        <xdr:cNvSpPr/>
      </xdr:nvSpPr>
      <xdr:spPr>
        <a:xfrm>
          <a:off x="112043" y="1172542"/>
          <a:ext cx="2286807" cy="292941"/>
        </a:xfrm>
        <a:prstGeom prst="roundRect">
          <a:avLst>
            <a:gd name="adj" fmla="val 0"/>
          </a:avLst>
        </a:prstGeom>
        <a:noFill/>
        <a:ln w="19050" cap="rnd" cmpd="sng" algn="ctr">
          <a:solidFill>
            <a:srgbClr val="FF0000"/>
          </a:solidFill>
          <a:prstDash val="solid"/>
          <a:miter lim="800000"/>
        </a:ln>
        <a:effectLst/>
      </xdr:spPr>
      <xdr:txBody>
        <a:bodyPr vertOverflow="clip" horzOverflow="clip" wrap="none" lIns="36000" tIns="0" rIns="36000" bIns="0" rtlCol="0" anchor="ctr" anchorCtr="0"/>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i="0" u="none" strike="noStrike" kern="0" cap="none" spc="0" normalizeH="0" baseline="0" noProof="0">
            <a:ln>
              <a:noFill/>
            </a:ln>
            <a:solidFill>
              <a:srgbClr val="FF0000"/>
            </a:solidFill>
            <a:effectLst/>
            <a:uLnTx/>
            <a:uFillTx/>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22</xdr:col>
      <xdr:colOff>147125</xdr:colOff>
      <xdr:row>11</xdr:row>
      <xdr:rowOff>104591</xdr:rowOff>
    </xdr:from>
    <xdr:to>
      <xdr:col>24</xdr:col>
      <xdr:colOff>14705</xdr:colOff>
      <xdr:row>13</xdr:row>
      <xdr:rowOff>34319</xdr:rowOff>
    </xdr:to>
    <xdr:grpSp>
      <xdr:nvGrpSpPr>
        <xdr:cNvPr id="7" name="グループ化 19"/>
        <xdr:cNvGrpSpPr>
          <a:grpSpLocks/>
        </xdr:cNvGrpSpPr>
      </xdr:nvGrpSpPr>
      <xdr:grpSpPr bwMode="auto">
        <a:xfrm>
          <a:off x="5576375" y="2655174"/>
          <a:ext cx="375580" cy="585895"/>
          <a:chOff x="13254" y="0"/>
          <a:chExt cx="4247" cy="6131"/>
        </a:xfrm>
      </xdr:grpSpPr>
      <xdr:sp macro="" textlink="">
        <xdr:nvSpPr>
          <xdr:cNvPr id="8" name="円/楕円 5"/>
          <xdr:cNvSpPr>
            <a:spLocks noChangeArrowheads="1"/>
          </xdr:cNvSpPr>
        </xdr:nvSpPr>
        <xdr:spPr bwMode="auto">
          <a:xfrm>
            <a:off x="13254" y="0"/>
            <a:ext cx="4247" cy="4184"/>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9" name="テキスト ボックス 21"/>
          <xdr:cNvSpPr txBox="1">
            <a:spLocks noChangeArrowheads="1"/>
          </xdr:cNvSpPr>
        </xdr:nvSpPr>
        <xdr:spPr bwMode="auto">
          <a:xfrm>
            <a:off x="13353" y="377"/>
            <a:ext cx="3358" cy="57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000" tIns="36000" rIns="36000" bIns="36000" anchor="t" upright="1"/>
          <a:lstStyle/>
          <a:p>
            <a:pPr algn="l" rtl="0">
              <a:lnSpc>
                <a:spcPts val="1200"/>
              </a:lnSpc>
              <a:defRPr sz="1000"/>
            </a:pPr>
            <a:r>
              <a:rPr lang="ja-JP" altLang="en-US" sz="1200" b="1" i="0" u="none" strike="noStrike" baseline="0">
                <a:solidFill>
                  <a:srgbClr val="FF0000"/>
                </a:solidFill>
                <a:latin typeface="HG丸ｺﾞｼｯｸM-PRO"/>
                <a:ea typeface="HG丸ｺﾞｼｯｸM-PRO"/>
              </a:rPr>
              <a:t>之印</a:t>
            </a:r>
          </a:p>
        </xdr:txBody>
      </xdr:sp>
      <xdr:sp macro="" textlink="">
        <xdr:nvSpPr>
          <xdr:cNvPr id="10" name="円/楕円 7"/>
          <xdr:cNvSpPr>
            <a:spLocks noChangeArrowheads="1"/>
          </xdr:cNvSpPr>
        </xdr:nvSpPr>
        <xdr:spPr bwMode="auto">
          <a:xfrm>
            <a:off x="15501" y="577"/>
            <a:ext cx="1405" cy="1396"/>
          </a:xfrm>
          <a:prstGeom prst="ellipse">
            <a:avLst/>
          </a:prstGeom>
          <a:noFill/>
          <a:ln w="19050">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 name="円/楕円 8"/>
          <xdr:cNvSpPr>
            <a:spLocks noChangeArrowheads="1"/>
          </xdr:cNvSpPr>
        </xdr:nvSpPr>
        <xdr:spPr bwMode="auto">
          <a:xfrm>
            <a:off x="15517" y="2101"/>
            <a:ext cx="1404" cy="1396"/>
          </a:xfrm>
          <a:prstGeom prst="ellipse">
            <a:avLst/>
          </a:prstGeom>
          <a:noFill/>
          <a:ln w="19050">
            <a:solidFill>
              <a:srgbClr val="FF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21</xdr:col>
      <xdr:colOff>149398</xdr:colOff>
      <xdr:row>12</xdr:row>
      <xdr:rowOff>87048</xdr:rowOff>
    </xdr:from>
    <xdr:to>
      <xdr:col>22</xdr:col>
      <xdr:colOff>155880</xdr:colOff>
      <xdr:row>13</xdr:row>
      <xdr:rowOff>126996</xdr:rowOff>
    </xdr:to>
    <xdr:cxnSp macro="">
      <xdr:nvCxnSpPr>
        <xdr:cNvPr id="12" name="直線矢印コネクタ 11"/>
        <xdr:cNvCxnSpPr>
          <a:endCxn id="9" idx="1"/>
        </xdr:cNvCxnSpPr>
      </xdr:nvCxnSpPr>
      <xdr:spPr bwMode="auto">
        <a:xfrm flipV="1">
          <a:off x="5296633" y="2963224"/>
          <a:ext cx="253012" cy="361184"/>
        </a:xfrm>
        <a:prstGeom prst="straightConnector1">
          <a:avLst/>
        </a:prstGeom>
        <a:ln w="12700">
          <a:solidFill>
            <a:srgbClr val="FF0000"/>
          </a:solidFill>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21246</xdr:colOff>
      <xdr:row>16</xdr:row>
      <xdr:rowOff>102887</xdr:rowOff>
    </xdr:from>
    <xdr:to>
      <xdr:col>17</xdr:col>
      <xdr:colOff>209336</xdr:colOff>
      <xdr:row>17</xdr:row>
      <xdr:rowOff>64708</xdr:rowOff>
    </xdr:to>
    <xdr:sp macro="" textlink="">
      <xdr:nvSpPr>
        <xdr:cNvPr id="13" name="AutoShape 18"/>
        <xdr:cNvSpPr>
          <a:spLocks noChangeArrowheads="1"/>
        </xdr:cNvSpPr>
      </xdr:nvSpPr>
      <xdr:spPr bwMode="auto">
        <a:xfrm>
          <a:off x="1941187" y="3927828"/>
          <a:ext cx="2362031" cy="230762"/>
        </a:xfrm>
        <a:prstGeom prst="roundRect">
          <a:avLst>
            <a:gd name="adj" fmla="val 16667"/>
          </a:avLst>
        </a:prstGeom>
        <a:solidFill>
          <a:srgbClr val="FFFFFF"/>
        </a:solidFill>
        <a:ln w="9525">
          <a:solidFill>
            <a:srgbClr val="FF0000"/>
          </a:solidFill>
          <a:round/>
          <a:headEnd/>
          <a:tailEnd/>
        </a:ln>
      </xdr:spPr>
      <xdr:txBody>
        <a:bodyPr rot="0" vert="horz" wrap="square" lIns="38160" tIns="8890" rIns="38160" bIns="8890" anchor="ctr" anchorCtr="0" upright="1">
          <a:noAutofit/>
        </a:bodyPr>
        <a:lstStyle/>
        <a:p>
          <a:pPr algn="ctr">
            <a:spcAft>
              <a:spcPts val="0"/>
            </a:spcAft>
          </a:pPr>
          <a:r>
            <a:rPr lang="ja-JP" sz="800" kern="100">
              <a:solidFill>
                <a:srgbClr val="FF0000"/>
              </a:solidFill>
              <a:effectLst/>
              <a:latin typeface="ＭＳ 明朝" panose="02020609040205080304" pitchFamily="17" charset="-128"/>
              <a:ea typeface="HG丸ｺﾞｼｯｸM-PRO" panose="020F0600000000000000" pitchFamily="50" charset="-128"/>
              <a:cs typeface="Times New Roman" panose="02020603050405020304" pitchFamily="18" charset="0"/>
            </a:rPr>
            <a:t>交付決定通知書の右上記載の日付と番号を記入</a:t>
          </a:r>
          <a:endParaRPr lang="ja-JP" sz="105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11</xdr:col>
      <xdr:colOff>24634</xdr:colOff>
      <xdr:row>17</xdr:row>
      <xdr:rowOff>62149</xdr:rowOff>
    </xdr:from>
    <xdr:to>
      <xdr:col>13</xdr:col>
      <xdr:colOff>151774</xdr:colOff>
      <xdr:row>18</xdr:row>
      <xdr:rowOff>21395</xdr:rowOff>
    </xdr:to>
    <xdr:cxnSp macro="">
      <xdr:nvCxnSpPr>
        <xdr:cNvPr id="14" name="AutoShape 20"/>
        <xdr:cNvCxnSpPr>
          <a:cxnSpLocks noChangeShapeType="1"/>
        </xdr:cNvCxnSpPr>
      </xdr:nvCxnSpPr>
      <xdr:spPr bwMode="auto">
        <a:xfrm>
          <a:off x="2818634" y="4156031"/>
          <a:ext cx="530552" cy="228188"/>
        </a:xfrm>
        <a:prstGeom prst="straightConnector1">
          <a:avLst/>
        </a:prstGeom>
        <a:noFill/>
        <a:ln w="9525" cap="rnd">
          <a:solidFill>
            <a:srgbClr val="FF0000"/>
          </a:solidFill>
          <a:prstDash val="solid"/>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6</xdr:col>
      <xdr:colOff>262577</xdr:colOff>
      <xdr:row>17</xdr:row>
      <xdr:rowOff>63139</xdr:rowOff>
    </xdr:from>
    <xdr:to>
      <xdr:col>11</xdr:col>
      <xdr:colOff>24991</xdr:colOff>
      <xdr:row>17</xdr:row>
      <xdr:rowOff>267926</xdr:rowOff>
    </xdr:to>
    <xdr:cxnSp macro="">
      <xdr:nvCxnSpPr>
        <xdr:cNvPr id="15" name="AutoShape 20"/>
        <xdr:cNvCxnSpPr>
          <a:cxnSpLocks noChangeShapeType="1"/>
        </xdr:cNvCxnSpPr>
      </xdr:nvCxnSpPr>
      <xdr:spPr bwMode="auto">
        <a:xfrm flipH="1">
          <a:off x="1659577" y="4157021"/>
          <a:ext cx="1159414" cy="204787"/>
        </a:xfrm>
        <a:prstGeom prst="straightConnector1">
          <a:avLst/>
        </a:prstGeom>
        <a:noFill/>
        <a:ln w="9525" cap="rnd">
          <a:solidFill>
            <a:srgbClr val="FF0000"/>
          </a:solidFill>
          <a:prstDash val="solid"/>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17</xdr:col>
      <xdr:colOff>181997</xdr:colOff>
      <xdr:row>13</xdr:row>
      <xdr:rowOff>135154</xdr:rowOff>
    </xdr:from>
    <xdr:to>
      <xdr:col>24</xdr:col>
      <xdr:colOff>125699</xdr:colOff>
      <xdr:row>15</xdr:row>
      <xdr:rowOff>111384</xdr:rowOff>
    </xdr:to>
    <xdr:sp macro="" textlink="">
      <xdr:nvSpPr>
        <xdr:cNvPr id="16" name="角丸四角形 15"/>
        <xdr:cNvSpPr/>
      </xdr:nvSpPr>
      <xdr:spPr>
        <a:xfrm>
          <a:off x="4275879" y="3332566"/>
          <a:ext cx="1751585" cy="334818"/>
        </a:xfrm>
        <a:prstGeom prst="roundRect">
          <a:avLst/>
        </a:prstGeom>
        <a:noFill/>
        <a:ln w="12700" cap="rnd">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nSpc>
              <a:spcPts val="700"/>
            </a:lnSpc>
          </a:pPr>
          <a:r>
            <a:rPr lang="ja-JP" altLang="en-US" sz="800">
              <a:solidFill>
                <a:srgbClr val="FF0000"/>
              </a:solidFill>
              <a:effectLst/>
              <a:latin typeface="HG丸ｺﾞｼｯｸM-PRO" panose="020F0600000000000000" pitchFamily="50" charset="-128"/>
              <a:ea typeface="HG丸ｺﾞｼｯｸM-PRO" panose="020F0600000000000000" pitchFamily="50" charset="-128"/>
            </a:rPr>
            <a:t>印鑑登録された助成事業者の実印</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134466</xdr:colOff>
      <xdr:row>20</xdr:row>
      <xdr:rowOff>209162</xdr:rowOff>
    </xdr:from>
    <xdr:to>
      <xdr:col>10</xdr:col>
      <xdr:colOff>135144</xdr:colOff>
      <xdr:row>23</xdr:row>
      <xdr:rowOff>32246</xdr:rowOff>
    </xdr:to>
    <xdr:sp macro="" textlink="">
      <xdr:nvSpPr>
        <xdr:cNvPr id="17" name="角丸四角形 16"/>
        <xdr:cNvSpPr/>
      </xdr:nvSpPr>
      <xdr:spPr>
        <a:xfrm>
          <a:off x="986113" y="5109868"/>
          <a:ext cx="1733855" cy="405790"/>
        </a:xfrm>
        <a:prstGeom prst="roundRect">
          <a:avLst/>
        </a:prstGeom>
        <a:noFill/>
        <a:ln w="12700" cap="rnd">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lang="ja-JP" altLang="en-US" sz="800">
              <a:solidFill>
                <a:srgbClr val="FF0000"/>
              </a:solidFill>
              <a:effectLst/>
              <a:latin typeface="HG丸ｺﾞｼｯｸM-PRO" panose="020F0600000000000000" pitchFamily="50" charset="-128"/>
              <a:ea typeface="HG丸ｺﾞｼｯｸM-PRO" panose="020F0600000000000000" pitchFamily="50" charset="-128"/>
            </a:rPr>
            <a:t>交付決定通知書に記載されている「申請区分」に「〇」</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194223</xdr:colOff>
      <xdr:row>26</xdr:row>
      <xdr:rowOff>202804</xdr:rowOff>
    </xdr:from>
    <xdr:to>
      <xdr:col>22</xdr:col>
      <xdr:colOff>1641</xdr:colOff>
      <xdr:row>28</xdr:row>
      <xdr:rowOff>53221</xdr:rowOff>
    </xdr:to>
    <xdr:sp macro="" textlink="">
      <xdr:nvSpPr>
        <xdr:cNvPr id="18" name="角丸四角形 17"/>
        <xdr:cNvSpPr/>
      </xdr:nvSpPr>
      <xdr:spPr>
        <a:xfrm>
          <a:off x="2435399" y="6253980"/>
          <a:ext cx="2960007" cy="350947"/>
        </a:xfrm>
        <a:prstGeom prst="roundRect">
          <a:avLst/>
        </a:prstGeom>
        <a:noFill/>
        <a:ln w="12700" cap="rnd">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ctr"/>
          <a:r>
            <a:rPr lang="ja-JP" altLang="en-US" sz="800">
              <a:solidFill>
                <a:srgbClr val="FF0000"/>
              </a:solidFill>
              <a:effectLst/>
              <a:latin typeface="HG丸ｺﾞｼｯｸM-PRO" panose="020F0600000000000000" pitchFamily="50" charset="-128"/>
              <a:ea typeface="HG丸ｺﾞｼｯｸM-PRO" panose="020F0600000000000000" pitchFamily="50" charset="-128"/>
            </a:rPr>
            <a:t>交付決定通知に記載されている「助成対象商品」を記載</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16</xdr:col>
      <xdr:colOff>149408</xdr:colOff>
      <xdr:row>30</xdr:row>
      <xdr:rowOff>113166</xdr:rowOff>
    </xdr:from>
    <xdr:to>
      <xdr:col>20</xdr:col>
      <xdr:colOff>222067</xdr:colOff>
      <xdr:row>30</xdr:row>
      <xdr:rowOff>213807</xdr:rowOff>
    </xdr:to>
    <xdr:cxnSp macro="">
      <xdr:nvCxnSpPr>
        <xdr:cNvPr id="19" name="直線コネクタ 18"/>
        <xdr:cNvCxnSpPr>
          <a:endCxn id="20" idx="0"/>
        </xdr:cNvCxnSpPr>
      </xdr:nvCxnSpPr>
      <xdr:spPr>
        <a:xfrm>
          <a:off x="4071467" y="7001048"/>
          <a:ext cx="1021424" cy="100641"/>
        </a:xfrm>
        <a:prstGeom prst="line">
          <a:avLst/>
        </a:prstGeom>
        <a:ln w="12700">
          <a:solidFill>
            <a:srgbClr val="FF0000"/>
          </a:solidFill>
          <a:prstDash val="sysDash"/>
          <a:headEnd type="triangl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57376</xdr:colOff>
      <xdr:row>30</xdr:row>
      <xdr:rowOff>213807</xdr:rowOff>
    </xdr:from>
    <xdr:to>
      <xdr:col>24</xdr:col>
      <xdr:colOff>132759</xdr:colOff>
      <xdr:row>36</xdr:row>
      <xdr:rowOff>117809</xdr:rowOff>
    </xdr:to>
    <xdr:sp macro="" textlink="">
      <xdr:nvSpPr>
        <xdr:cNvPr id="20" name="角丸四角形 19"/>
        <xdr:cNvSpPr/>
      </xdr:nvSpPr>
      <xdr:spPr>
        <a:xfrm>
          <a:off x="4151258" y="7101689"/>
          <a:ext cx="1883266" cy="867708"/>
        </a:xfrm>
        <a:prstGeom prst="roundRect">
          <a:avLst/>
        </a:prstGeom>
        <a:noFill/>
        <a:ln w="12700" cap="rnd">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nSpc>
              <a:spcPts val="900"/>
            </a:lnSpc>
          </a:pPr>
          <a:r>
            <a:rPr lang="ja-JP" altLang="en-US" sz="800">
              <a:solidFill>
                <a:srgbClr val="FF0000"/>
              </a:solidFill>
              <a:effectLst/>
              <a:latin typeface="HG丸ｺﾞｼｯｸM-PRO" panose="020F0600000000000000" pitchFamily="50" charset="-128"/>
              <a:ea typeface="HG丸ｺﾞｼｯｸM-PRO" panose="020F0600000000000000" pitchFamily="50" charset="-128"/>
            </a:rPr>
            <a:t>事業完了日（展示会出展・代金支払等、本助成事業を行ったもののうち最も遅い日）を記載ください</a:t>
          </a:r>
          <a:endParaRPr lang="en-US" altLang="ja-JP" sz="800">
            <a:solidFill>
              <a:srgbClr val="FF0000"/>
            </a:solidFill>
            <a:effectLst/>
            <a:latin typeface="HG丸ｺﾞｼｯｸM-PRO" panose="020F0600000000000000" pitchFamily="50" charset="-128"/>
            <a:ea typeface="HG丸ｺﾞｼｯｸM-PRO" panose="020F0600000000000000" pitchFamily="50" charset="-128"/>
          </a:endParaRPr>
        </a:p>
        <a:p>
          <a:pPr>
            <a:lnSpc>
              <a:spcPts val="900"/>
            </a:lnSpc>
          </a:pPr>
          <a:endParaRPr lang="en-US" altLang="ja-JP" sz="800">
            <a:solidFill>
              <a:srgbClr val="FF0000"/>
            </a:solidFill>
            <a:effectLst/>
            <a:latin typeface="HG丸ｺﾞｼｯｸM-PRO" panose="020F0600000000000000" pitchFamily="50" charset="-128"/>
            <a:ea typeface="HG丸ｺﾞｼｯｸM-PRO" panose="020F0600000000000000" pitchFamily="50" charset="-128"/>
          </a:endParaRPr>
        </a:p>
        <a:p>
          <a:pPr>
            <a:lnSpc>
              <a:spcPts val="900"/>
            </a:lnSpc>
          </a:pPr>
          <a:r>
            <a:rPr lang="ja-JP" altLang="en-US" sz="800">
              <a:solidFill>
                <a:srgbClr val="FF0000"/>
              </a:solidFill>
              <a:effectLst/>
              <a:latin typeface="HG丸ｺﾞｼｯｸM-PRO" panose="020F0600000000000000" pitchFamily="50" charset="-128"/>
              <a:ea typeface="HG丸ｺﾞｼｯｸM-PRO" panose="020F0600000000000000" pitchFamily="50" charset="-128"/>
            </a:rPr>
            <a:t>助成対象期間は最長で令和５年（</a:t>
          </a:r>
          <a:r>
            <a:rPr lang="en-US" altLang="ja-JP" sz="800">
              <a:solidFill>
                <a:srgbClr val="FF0000"/>
              </a:solidFill>
              <a:effectLst/>
              <a:latin typeface="HG丸ｺﾞｼｯｸM-PRO" panose="020F0600000000000000" pitchFamily="50" charset="-128"/>
              <a:ea typeface="HG丸ｺﾞｼｯｸM-PRO" panose="020F0600000000000000" pitchFamily="50" charset="-128"/>
            </a:rPr>
            <a:t>202</a:t>
          </a:r>
          <a:r>
            <a:rPr lang="ja-JP" altLang="en-US" sz="800">
              <a:solidFill>
                <a:srgbClr val="FF0000"/>
              </a:solidFill>
              <a:effectLst/>
              <a:latin typeface="HG丸ｺﾞｼｯｸM-PRO" panose="020F0600000000000000" pitchFamily="50" charset="-128"/>
              <a:ea typeface="HG丸ｺﾞｼｯｸM-PRO" panose="020F0600000000000000" pitchFamily="50" charset="-128"/>
            </a:rPr>
            <a:t>３年）１２月３１日です</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127000</xdr:colOff>
      <xdr:row>7</xdr:row>
      <xdr:rowOff>22412</xdr:rowOff>
    </xdr:from>
    <xdr:to>
      <xdr:col>6</xdr:col>
      <xdr:colOff>11430</xdr:colOff>
      <xdr:row>8</xdr:row>
      <xdr:rowOff>89647</xdr:rowOff>
    </xdr:to>
    <xdr:sp macro="" textlink="">
      <xdr:nvSpPr>
        <xdr:cNvPr id="24" name="テキスト ボックス 2"/>
        <xdr:cNvSpPr txBox="1">
          <a:spLocks noChangeArrowheads="1"/>
        </xdr:cNvSpPr>
      </xdr:nvSpPr>
      <xdr:spPr bwMode="auto">
        <a:xfrm>
          <a:off x="127000" y="1636059"/>
          <a:ext cx="1281430" cy="298823"/>
        </a:xfrm>
        <a:prstGeom prst="rect">
          <a:avLst/>
        </a:prstGeom>
        <a:solidFill>
          <a:srgbClr val="FFFFDD"/>
        </a:solidFill>
        <a:ln w="9525">
          <a:solidFill>
            <a:srgbClr val="FF0000"/>
          </a:solidFill>
          <a:miter lim="800000"/>
          <a:headEnd/>
          <a:tailEnd/>
        </a:ln>
      </xdr:spPr>
      <xdr:txBody>
        <a:bodyPr rot="0" vert="horz" wrap="square" lIns="91440" tIns="45720" rIns="91440" bIns="45720" anchor="t" anchorCtr="0">
          <a:noAutofit/>
        </a:bodyPr>
        <a:lstStyle/>
        <a:p>
          <a:pPr algn="just">
            <a:spcAft>
              <a:spcPts val="0"/>
            </a:spcAft>
          </a:pPr>
          <a:r>
            <a:rPr lang="ja-JP" sz="1100" kern="100">
              <a:solidFill>
                <a:srgbClr val="FF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赤字：記入箇所</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xdr:txBody>
    </xdr:sp>
    <xdr:clientData/>
  </xdr:twoCellAnchor>
  <xdr:twoCellAnchor>
    <xdr:from>
      <xdr:col>10</xdr:col>
      <xdr:colOff>186765</xdr:colOff>
      <xdr:row>4</xdr:row>
      <xdr:rowOff>0</xdr:rowOff>
    </xdr:from>
    <xdr:to>
      <xdr:col>24</xdr:col>
      <xdr:colOff>92449</xdr:colOff>
      <xdr:row>6</xdr:row>
      <xdr:rowOff>30816</xdr:rowOff>
    </xdr:to>
    <xdr:sp macro="" textlink="">
      <xdr:nvSpPr>
        <xdr:cNvPr id="22" name="角丸四角形 21"/>
        <xdr:cNvSpPr/>
      </xdr:nvSpPr>
      <xdr:spPr>
        <a:xfrm>
          <a:off x="2771589" y="889000"/>
          <a:ext cx="3222625" cy="523875"/>
        </a:xfrm>
        <a:prstGeom prst="roundRect">
          <a:avLst/>
        </a:prstGeom>
        <a:solidFill>
          <a:schemeClr val="bg1"/>
        </a:solidFill>
        <a:ln w="12700" cap="rnd">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lang="ja-JP" altLang="en-US" sz="900">
              <a:solidFill>
                <a:srgbClr val="FF0000"/>
              </a:solidFill>
              <a:effectLst/>
              <a:latin typeface="HG丸ｺﾞｼｯｸM-PRO" panose="020F0600000000000000" pitchFamily="50" charset="-128"/>
              <a:ea typeface="HG丸ｺﾞｼｯｸM-PRO" panose="020F0600000000000000" pitchFamily="50" charset="-128"/>
            </a:rPr>
            <a:t>交付申請書に記載した住所（法人は登記されている本店所在地、個人は「印鑑証明書」記載の住所）を記載</a:t>
          </a: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63502</xdr:colOff>
      <xdr:row>0</xdr:row>
      <xdr:rowOff>147132</xdr:rowOff>
    </xdr:from>
    <xdr:to>
      <xdr:col>4</xdr:col>
      <xdr:colOff>315534</xdr:colOff>
      <xdr:row>1</xdr:row>
      <xdr:rowOff>162280</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63502" y="147132"/>
          <a:ext cx="1458532" cy="205648"/>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FF0000"/>
              </a:solidFill>
              <a:effectLst/>
              <a:latin typeface="游ゴシック Medium" panose="020B0500000000000000" pitchFamily="50" charset="-128"/>
              <a:ea typeface="游ゴシック Medium" panose="020B0500000000000000" pitchFamily="50" charset="-128"/>
              <a:cs typeface="+mn-cs"/>
            </a:rPr>
            <a:t>プルダウンして選択</a:t>
          </a:r>
          <a:endParaRPr kumimoji="1" lang="en-US" altLang="ja-JP" sz="105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xdr:col>
      <xdr:colOff>215208</xdr:colOff>
      <xdr:row>1</xdr:row>
      <xdr:rowOff>169325</xdr:rowOff>
    </xdr:from>
    <xdr:to>
      <xdr:col>2</xdr:col>
      <xdr:colOff>227669</xdr:colOff>
      <xdr:row>5</xdr:row>
      <xdr:rowOff>246169</xdr:rowOff>
    </xdr:to>
    <xdr:cxnSp macro="">
      <xdr:nvCxnSpPr>
        <xdr:cNvPr id="4" name="直線矢印コネクタ 3"/>
        <xdr:cNvCxnSpPr/>
      </xdr:nvCxnSpPr>
      <xdr:spPr>
        <a:xfrm flipH="1">
          <a:off x="687930" y="359825"/>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268230</xdr:colOff>
      <xdr:row>1</xdr:row>
      <xdr:rowOff>169334</xdr:rowOff>
    </xdr:from>
    <xdr:to>
      <xdr:col>4</xdr:col>
      <xdr:colOff>276933</xdr:colOff>
      <xdr:row>7</xdr:row>
      <xdr:rowOff>146404</xdr:rowOff>
    </xdr:to>
    <xdr:cxnSp macro="">
      <xdr:nvCxnSpPr>
        <xdr:cNvPr id="5" name="直線矢印コネクタ 4"/>
        <xdr:cNvCxnSpPr/>
      </xdr:nvCxnSpPr>
      <xdr:spPr>
        <a:xfrm>
          <a:off x="1474730" y="359834"/>
          <a:ext cx="8703" cy="1155348"/>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162280</xdr:colOff>
      <xdr:row>1</xdr:row>
      <xdr:rowOff>169340</xdr:rowOff>
    </xdr:from>
    <xdr:to>
      <xdr:col>0</xdr:col>
      <xdr:colOff>174741</xdr:colOff>
      <xdr:row>5</xdr:row>
      <xdr:rowOff>246184</xdr:rowOff>
    </xdr:to>
    <xdr:cxnSp macro="">
      <xdr:nvCxnSpPr>
        <xdr:cNvPr id="6" name="直線矢印コネクタ 5"/>
        <xdr:cNvCxnSpPr/>
      </xdr:nvCxnSpPr>
      <xdr:spPr>
        <a:xfrm flipH="1">
          <a:off x="162280" y="359840"/>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456853</xdr:colOff>
      <xdr:row>0</xdr:row>
      <xdr:rowOff>91724</xdr:rowOff>
    </xdr:from>
    <xdr:to>
      <xdr:col>13</xdr:col>
      <xdr:colOff>592672</xdr:colOff>
      <xdr:row>1</xdr:row>
      <xdr:rowOff>165943</xdr:rowOff>
    </xdr:to>
    <xdr:sp macro="" textlink="">
      <xdr:nvSpPr>
        <xdr:cNvPr id="7" name="角丸四角形 24">
          <a:extLst>
            <a:ext uri="{FF2B5EF4-FFF2-40B4-BE49-F238E27FC236}">
              <a16:creationId xmlns:a16="http://schemas.microsoft.com/office/drawing/2014/main" id="{00000000-0008-0000-0200-000021000000}"/>
            </a:ext>
          </a:extLst>
        </xdr:cNvPr>
        <xdr:cNvSpPr/>
      </xdr:nvSpPr>
      <xdr:spPr>
        <a:xfrm>
          <a:off x="3885853" y="91724"/>
          <a:ext cx="2132541" cy="264719"/>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9</xdr:col>
      <xdr:colOff>769055</xdr:colOff>
      <xdr:row>4</xdr:row>
      <xdr:rowOff>49389</xdr:rowOff>
    </xdr:from>
    <xdr:to>
      <xdr:col>13</xdr:col>
      <xdr:colOff>156633</xdr:colOff>
      <xdr:row>6</xdr:row>
      <xdr:rowOff>76293</xdr:rowOff>
    </xdr:to>
    <xdr:sp macro="" textlink="">
      <xdr:nvSpPr>
        <xdr:cNvPr id="8" name="テキスト ボックス 2"/>
        <xdr:cNvSpPr txBox="1">
          <a:spLocks noChangeArrowheads="1"/>
        </xdr:cNvSpPr>
      </xdr:nvSpPr>
      <xdr:spPr bwMode="auto">
        <a:xfrm>
          <a:off x="4198055" y="670278"/>
          <a:ext cx="1384300" cy="492571"/>
        </a:xfrm>
        <a:prstGeom prst="rect">
          <a:avLst/>
        </a:prstGeom>
        <a:solidFill>
          <a:srgbClr val="FFFFFF"/>
        </a:solidFill>
        <a:ln w="9525">
          <a:solidFill>
            <a:srgbClr val="FF0000"/>
          </a:solidFill>
          <a:miter lim="800000"/>
          <a:headEnd/>
          <a:tailEnd/>
        </a:ln>
      </xdr:spPr>
      <xdr:txBody>
        <a:bodyPr rot="0" vert="horz" wrap="square" lIns="91440" tIns="45720" rIns="91440" bIns="45720" anchor="t" anchorCtr="0">
          <a:spAutoFit/>
        </a:bodyPr>
        <a:lstStyle/>
        <a:p>
          <a:pPr algn="just">
            <a:spcAft>
              <a:spcPts val="0"/>
            </a:spcAft>
          </a:pPr>
          <a:r>
            <a:rPr lang="ja-JP" sz="1200" kern="100">
              <a:solidFill>
                <a:srgbClr val="FF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赤字：記入箇所</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a:p>
          <a:pPr algn="just">
            <a:spcAft>
              <a:spcPts val="0"/>
            </a:spcAft>
          </a:pPr>
          <a:r>
            <a:rPr lang="ja-JP" sz="1200" kern="100">
              <a:solidFill>
                <a:srgbClr val="0070C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青字：自動入力</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63504</xdr:colOff>
      <xdr:row>0</xdr:row>
      <xdr:rowOff>147127</xdr:rowOff>
    </xdr:from>
    <xdr:to>
      <xdr:col>4</xdr:col>
      <xdr:colOff>315536</xdr:colOff>
      <xdr:row>1</xdr:row>
      <xdr:rowOff>162275</xdr:rowOff>
    </xdr:to>
    <xdr:sp macro="" textlink="">
      <xdr:nvSpPr>
        <xdr:cNvPr id="8" name="角丸四角形 24">
          <a:extLst>
            <a:ext uri="{FF2B5EF4-FFF2-40B4-BE49-F238E27FC236}">
              <a16:creationId xmlns:a16="http://schemas.microsoft.com/office/drawing/2014/main" id="{00000000-0008-0000-0200-000021000000}"/>
            </a:ext>
          </a:extLst>
        </xdr:cNvPr>
        <xdr:cNvSpPr/>
      </xdr:nvSpPr>
      <xdr:spPr>
        <a:xfrm>
          <a:off x="63504" y="147127"/>
          <a:ext cx="1458532" cy="205648"/>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FF0000"/>
              </a:solidFill>
              <a:effectLst/>
              <a:latin typeface="游ゴシック Medium" panose="020B0500000000000000" pitchFamily="50" charset="-128"/>
              <a:ea typeface="游ゴシック Medium" panose="020B0500000000000000" pitchFamily="50" charset="-128"/>
              <a:cs typeface="+mn-cs"/>
            </a:rPr>
            <a:t>プルダウンして選択</a:t>
          </a:r>
          <a:endParaRPr kumimoji="1" lang="en-US" altLang="ja-JP" sz="105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xdr:col>
      <xdr:colOff>215210</xdr:colOff>
      <xdr:row>1</xdr:row>
      <xdr:rowOff>169320</xdr:rowOff>
    </xdr:from>
    <xdr:to>
      <xdr:col>2</xdr:col>
      <xdr:colOff>227671</xdr:colOff>
      <xdr:row>5</xdr:row>
      <xdr:rowOff>246164</xdr:rowOff>
    </xdr:to>
    <xdr:cxnSp macro="">
      <xdr:nvCxnSpPr>
        <xdr:cNvPr id="10" name="直線矢印コネクタ 9"/>
        <xdr:cNvCxnSpPr/>
      </xdr:nvCxnSpPr>
      <xdr:spPr>
        <a:xfrm flipH="1">
          <a:off x="687932" y="359820"/>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268232</xdr:colOff>
      <xdr:row>1</xdr:row>
      <xdr:rowOff>169329</xdr:rowOff>
    </xdr:from>
    <xdr:to>
      <xdr:col>4</xdr:col>
      <xdr:colOff>276935</xdr:colOff>
      <xdr:row>7</xdr:row>
      <xdr:rowOff>146399</xdr:rowOff>
    </xdr:to>
    <xdr:cxnSp macro="">
      <xdr:nvCxnSpPr>
        <xdr:cNvPr id="11" name="直線矢印コネクタ 10"/>
        <xdr:cNvCxnSpPr/>
      </xdr:nvCxnSpPr>
      <xdr:spPr>
        <a:xfrm>
          <a:off x="1474732" y="359829"/>
          <a:ext cx="8703" cy="1155348"/>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162282</xdr:colOff>
      <xdr:row>1</xdr:row>
      <xdr:rowOff>169335</xdr:rowOff>
    </xdr:from>
    <xdr:to>
      <xdr:col>0</xdr:col>
      <xdr:colOff>174743</xdr:colOff>
      <xdr:row>5</xdr:row>
      <xdr:rowOff>246179</xdr:rowOff>
    </xdr:to>
    <xdr:cxnSp macro="">
      <xdr:nvCxnSpPr>
        <xdr:cNvPr id="12" name="直線矢印コネクタ 11"/>
        <xdr:cNvCxnSpPr/>
      </xdr:nvCxnSpPr>
      <xdr:spPr>
        <a:xfrm flipH="1">
          <a:off x="162282" y="359835"/>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456855</xdr:colOff>
      <xdr:row>0</xdr:row>
      <xdr:rowOff>91719</xdr:rowOff>
    </xdr:from>
    <xdr:to>
      <xdr:col>13</xdr:col>
      <xdr:colOff>592674</xdr:colOff>
      <xdr:row>1</xdr:row>
      <xdr:rowOff>165938</xdr:rowOff>
    </xdr:to>
    <xdr:sp macro="" textlink="">
      <xdr:nvSpPr>
        <xdr:cNvPr id="13" name="角丸四角形 24">
          <a:extLst>
            <a:ext uri="{FF2B5EF4-FFF2-40B4-BE49-F238E27FC236}">
              <a16:creationId xmlns:a16="http://schemas.microsoft.com/office/drawing/2014/main" id="{00000000-0008-0000-0200-000021000000}"/>
            </a:ext>
          </a:extLst>
        </xdr:cNvPr>
        <xdr:cNvSpPr/>
      </xdr:nvSpPr>
      <xdr:spPr>
        <a:xfrm>
          <a:off x="3885855" y="91719"/>
          <a:ext cx="2132541" cy="264719"/>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142879</xdr:colOff>
      <xdr:row>0</xdr:row>
      <xdr:rowOff>103194</xdr:rowOff>
    </xdr:from>
    <xdr:to>
      <xdr:col>21</xdr:col>
      <xdr:colOff>88762</xdr:colOff>
      <xdr:row>1</xdr:row>
      <xdr:rowOff>203894</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3563942" y="103194"/>
          <a:ext cx="2303320" cy="29120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17</xdr:col>
      <xdr:colOff>33435</xdr:colOff>
      <xdr:row>6</xdr:row>
      <xdr:rowOff>0</xdr:rowOff>
    </xdr:from>
    <xdr:to>
      <xdr:col>21</xdr:col>
      <xdr:colOff>91747</xdr:colOff>
      <xdr:row>7</xdr:row>
      <xdr:rowOff>58144</xdr:rowOff>
    </xdr:to>
    <xdr:sp macro="" textlink="">
      <xdr:nvSpPr>
        <xdr:cNvPr id="5" name="角丸四角形 4"/>
        <xdr:cNvSpPr/>
      </xdr:nvSpPr>
      <xdr:spPr>
        <a:xfrm>
          <a:off x="4732435" y="1444625"/>
          <a:ext cx="1137812" cy="328019"/>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0">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交付決定通知書記載の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助成予定額を記入</a:t>
          </a:r>
        </a:p>
      </xdr:txBody>
    </xdr:sp>
    <xdr:clientData/>
  </xdr:twoCellAnchor>
  <xdr:twoCellAnchor>
    <xdr:from>
      <xdr:col>16</xdr:col>
      <xdr:colOff>0</xdr:colOff>
      <xdr:row>6</xdr:row>
      <xdr:rowOff>164010</xdr:rowOff>
    </xdr:from>
    <xdr:to>
      <xdr:col>17</xdr:col>
      <xdr:colOff>33435</xdr:colOff>
      <xdr:row>6</xdr:row>
      <xdr:rowOff>166677</xdr:rowOff>
    </xdr:to>
    <xdr:cxnSp macro="">
      <xdr:nvCxnSpPr>
        <xdr:cNvPr id="6" name="直線矢印コネクタ 5"/>
        <xdr:cNvCxnSpPr>
          <a:stCxn id="5" idx="1"/>
        </xdr:cNvCxnSpPr>
      </xdr:nvCxnSpPr>
      <xdr:spPr>
        <a:xfrm flipH="1">
          <a:off x="4429125" y="1608635"/>
          <a:ext cx="303310" cy="266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190518</xdr:colOff>
      <xdr:row>9</xdr:row>
      <xdr:rowOff>119057</xdr:rowOff>
    </xdr:from>
    <xdr:to>
      <xdr:col>15</xdr:col>
      <xdr:colOff>322570</xdr:colOff>
      <xdr:row>9</xdr:row>
      <xdr:rowOff>240283</xdr:rowOff>
    </xdr:to>
    <xdr:cxnSp macro="">
      <xdr:nvCxnSpPr>
        <xdr:cNvPr id="9" name="直線矢印コネクタ 8"/>
        <xdr:cNvCxnSpPr/>
      </xdr:nvCxnSpPr>
      <xdr:spPr>
        <a:xfrm flipH="1" flipV="1">
          <a:off x="4071956" y="2317745"/>
          <a:ext cx="346364" cy="121226"/>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246071</xdr:colOff>
      <xdr:row>9</xdr:row>
      <xdr:rowOff>238117</xdr:rowOff>
    </xdr:from>
    <xdr:to>
      <xdr:col>21</xdr:col>
      <xdr:colOff>186132</xdr:colOff>
      <xdr:row>11</xdr:row>
      <xdr:rowOff>174305</xdr:rowOff>
    </xdr:to>
    <xdr:sp macro="" textlink="">
      <xdr:nvSpPr>
        <xdr:cNvPr id="10" name="角丸四角形 9"/>
        <xdr:cNvSpPr/>
      </xdr:nvSpPr>
      <xdr:spPr>
        <a:xfrm>
          <a:off x="3667134" y="2436805"/>
          <a:ext cx="2297498" cy="483875"/>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1">
          <a:noAutofit/>
        </a:bodyPr>
        <a:lstStyle/>
        <a:p>
          <a:pPr algn="l"/>
          <a:r>
            <a:rPr kumimoji="1" lang="en-US" altLang="ja-JP" sz="8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800" b="1">
              <a:solidFill>
                <a:srgbClr val="FF0000"/>
              </a:solidFill>
              <a:latin typeface="HG丸ｺﾞｼｯｸM-PRO" panose="020F0600000000000000" pitchFamily="50" charset="-128"/>
              <a:ea typeface="HG丸ｺﾞｼｯｸM-PRO" panose="020F0600000000000000" pitchFamily="50" charset="-128"/>
            </a:rPr>
            <a:t>変更がない場合は記入不要</a:t>
          </a:r>
          <a:endParaRPr kumimoji="1" lang="en-US" altLang="ja-JP" sz="8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を受けた場合のみ</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変更承認通知書記載の変更後助成予定額を記入</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431800</xdr:colOff>
      <xdr:row>0</xdr:row>
      <xdr:rowOff>57150</xdr:rowOff>
    </xdr:from>
    <xdr:to>
      <xdr:col>6</xdr:col>
      <xdr:colOff>114299</xdr:colOff>
      <xdr:row>1</xdr:row>
      <xdr:rowOff>114300</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1797050" y="57150"/>
          <a:ext cx="1962149" cy="23495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05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7</xdr:col>
      <xdr:colOff>31749</xdr:colOff>
      <xdr:row>0</xdr:row>
      <xdr:rowOff>57150</xdr:rowOff>
    </xdr:from>
    <xdr:to>
      <xdr:col>11</xdr:col>
      <xdr:colOff>152398</xdr:colOff>
      <xdr:row>1</xdr:row>
      <xdr:rowOff>95250</xdr:rowOff>
    </xdr:to>
    <xdr:sp macro="" textlink="">
      <xdr:nvSpPr>
        <xdr:cNvPr id="3" name="角丸四角形 24">
          <a:extLst>
            <a:ext uri="{FF2B5EF4-FFF2-40B4-BE49-F238E27FC236}">
              <a16:creationId xmlns:a16="http://schemas.microsoft.com/office/drawing/2014/main" id="{00000000-0008-0000-0200-000021000000}"/>
            </a:ext>
          </a:extLst>
        </xdr:cNvPr>
        <xdr:cNvSpPr/>
      </xdr:nvSpPr>
      <xdr:spPr>
        <a:xfrm>
          <a:off x="3867149" y="57150"/>
          <a:ext cx="1962149" cy="21590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FF0000"/>
              </a:solidFill>
              <a:effectLst/>
              <a:latin typeface="游ゴシック Medium" panose="020B0500000000000000" pitchFamily="50" charset="-128"/>
              <a:ea typeface="游ゴシック Medium" panose="020B0500000000000000" pitchFamily="50" charset="-128"/>
              <a:cs typeface="+mn-cs"/>
            </a:rPr>
            <a:t>プルダウンして選択</a:t>
          </a:r>
          <a:endParaRPr kumimoji="1" lang="en-US" altLang="ja-JP" sz="105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9</xdr:col>
      <xdr:colOff>120649</xdr:colOff>
      <xdr:row>1</xdr:row>
      <xdr:rowOff>79728</xdr:rowOff>
    </xdr:from>
    <xdr:to>
      <xdr:col>9</xdr:col>
      <xdr:colOff>249651</xdr:colOff>
      <xdr:row>2</xdr:row>
      <xdr:rowOff>95250</xdr:rowOff>
    </xdr:to>
    <xdr:cxnSp macro="">
      <xdr:nvCxnSpPr>
        <xdr:cNvPr id="4" name="直線矢印コネクタ 3"/>
        <xdr:cNvCxnSpPr/>
      </xdr:nvCxnSpPr>
      <xdr:spPr>
        <a:xfrm flipH="1">
          <a:off x="5162549" y="257528"/>
          <a:ext cx="129002" cy="193322"/>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425450</xdr:colOff>
      <xdr:row>0</xdr:row>
      <xdr:rowOff>57150</xdr:rowOff>
    </xdr:from>
    <xdr:to>
      <xdr:col>6</xdr:col>
      <xdr:colOff>107949</xdr:colOff>
      <xdr:row>1</xdr:row>
      <xdr:rowOff>114300</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1790700" y="57150"/>
          <a:ext cx="1962149" cy="23495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05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7</xdr:col>
      <xdr:colOff>25399</xdr:colOff>
      <xdr:row>0</xdr:row>
      <xdr:rowOff>57150</xdr:rowOff>
    </xdr:from>
    <xdr:to>
      <xdr:col>11</xdr:col>
      <xdr:colOff>146048</xdr:colOff>
      <xdr:row>1</xdr:row>
      <xdr:rowOff>95250</xdr:rowOff>
    </xdr:to>
    <xdr:sp macro="" textlink="">
      <xdr:nvSpPr>
        <xdr:cNvPr id="3" name="角丸四角形 24">
          <a:extLst>
            <a:ext uri="{FF2B5EF4-FFF2-40B4-BE49-F238E27FC236}">
              <a16:creationId xmlns:a16="http://schemas.microsoft.com/office/drawing/2014/main" id="{00000000-0008-0000-0200-000021000000}"/>
            </a:ext>
          </a:extLst>
        </xdr:cNvPr>
        <xdr:cNvSpPr/>
      </xdr:nvSpPr>
      <xdr:spPr>
        <a:xfrm>
          <a:off x="3860799" y="57150"/>
          <a:ext cx="1962149" cy="21590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FF0000"/>
              </a:solidFill>
              <a:effectLst/>
              <a:latin typeface="游ゴシック Medium" panose="020B0500000000000000" pitchFamily="50" charset="-128"/>
              <a:ea typeface="游ゴシック Medium" panose="020B0500000000000000" pitchFamily="50" charset="-128"/>
              <a:cs typeface="+mn-cs"/>
            </a:rPr>
            <a:t>プルダウンして選択</a:t>
          </a:r>
          <a:endParaRPr kumimoji="1" lang="en-US" altLang="ja-JP" sz="105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9</xdr:col>
      <xdr:colOff>114299</xdr:colOff>
      <xdr:row>1</xdr:row>
      <xdr:rowOff>79728</xdr:rowOff>
    </xdr:from>
    <xdr:to>
      <xdr:col>9</xdr:col>
      <xdr:colOff>243301</xdr:colOff>
      <xdr:row>2</xdr:row>
      <xdr:rowOff>95250</xdr:rowOff>
    </xdr:to>
    <xdr:cxnSp macro="">
      <xdr:nvCxnSpPr>
        <xdr:cNvPr id="4" name="直線矢印コネクタ 3"/>
        <xdr:cNvCxnSpPr/>
      </xdr:nvCxnSpPr>
      <xdr:spPr>
        <a:xfrm flipH="1">
          <a:off x="5156199" y="257528"/>
          <a:ext cx="129002" cy="193322"/>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241300</xdr:colOff>
      <xdr:row>10</xdr:row>
      <xdr:rowOff>120650</xdr:rowOff>
    </xdr:from>
    <xdr:to>
      <xdr:col>12</xdr:col>
      <xdr:colOff>152400</xdr:colOff>
      <xdr:row>16</xdr:row>
      <xdr:rowOff>0</xdr:rowOff>
    </xdr:to>
    <xdr:sp macro="" textlink="">
      <xdr:nvSpPr>
        <xdr:cNvPr id="2" name="角丸四角形 1"/>
        <xdr:cNvSpPr/>
      </xdr:nvSpPr>
      <xdr:spPr>
        <a:xfrm>
          <a:off x="781050" y="2000250"/>
          <a:ext cx="5187950" cy="1111250"/>
        </a:xfrm>
        <a:prstGeom prst="roundRect">
          <a:avLst/>
        </a:prstGeom>
        <a:solidFill>
          <a:schemeClr val="bg1"/>
        </a:solidFill>
        <a:ln w="28575"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申請者名義で自ら運営者と契約し、出店する場合の初期登録料。</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インターネット上のモールプラットフォーム内にショップを展開し管理・運用する形式のモール型</a:t>
          </a:r>
          <a:r>
            <a:rPr lang="en-US" altLang="ja-JP" sz="1000" u="none">
              <a:solidFill>
                <a:srgbClr val="FF0000"/>
              </a:solidFill>
              <a:effectLst/>
              <a:latin typeface="HG丸ｺﾞｼｯｸM-PRO" panose="020F0600000000000000" pitchFamily="50" charset="-128"/>
              <a:ea typeface="HG丸ｺﾞｼｯｸM-PRO" panose="020F0600000000000000" pitchFamily="50" charset="-128"/>
            </a:rPr>
            <a:t>EC</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サイトへの出店であること。</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自社ショップページの取り扱い商品に助成対象商品が含まれていること。</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助成対象期間内に初期登録を行い、出店・支払いまで完了すること。</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r>
            <a:rPr lang="en-US" altLang="ja-JP" sz="1000" u="none">
              <a:solidFill>
                <a:srgbClr val="FF0000"/>
              </a:solidFill>
              <a:effectLst/>
              <a:latin typeface="HG丸ｺﾞｼｯｸM-PRO" panose="020F0600000000000000" pitchFamily="50" charset="-128"/>
              <a:ea typeface="HG丸ｺﾞｼｯｸM-PRO" panose="020F0600000000000000" pitchFamily="50" charset="-128"/>
            </a:rPr>
            <a:t>EC</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サイトの運営者発行の書類等により、初期登録日が確認できること。</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228600</xdr:colOff>
      <xdr:row>21</xdr:row>
      <xdr:rowOff>152400</xdr:rowOff>
    </xdr:from>
    <xdr:to>
      <xdr:col>12</xdr:col>
      <xdr:colOff>139700</xdr:colOff>
      <xdr:row>29</xdr:row>
      <xdr:rowOff>57150</xdr:rowOff>
    </xdr:to>
    <xdr:sp macro="" textlink="">
      <xdr:nvSpPr>
        <xdr:cNvPr id="4" name="角丸四角形 3"/>
        <xdr:cNvSpPr/>
      </xdr:nvSpPr>
      <xdr:spPr>
        <a:xfrm>
          <a:off x="768350" y="4286250"/>
          <a:ext cx="5187950" cy="1308100"/>
        </a:xfrm>
        <a:prstGeom prst="roundRect">
          <a:avLst/>
        </a:prstGeom>
        <a:solidFill>
          <a:schemeClr val="bg1"/>
        </a:solidFill>
        <a:ln w="28575"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助成対象期間内に助成対象商品を</a:t>
          </a:r>
          <a:r>
            <a:rPr lang="en-US" altLang="ja-JP" sz="1000" u="none">
              <a:solidFill>
                <a:srgbClr val="FF0000"/>
              </a:solidFill>
              <a:effectLst/>
              <a:latin typeface="HG丸ｺﾞｼｯｸM-PRO" panose="020F0600000000000000" pitchFamily="50" charset="-128"/>
              <a:ea typeface="HG丸ｺﾞｼｯｸM-PRO" panose="020F0600000000000000" pitchFamily="50" charset="-128"/>
            </a:rPr>
            <a:t>PR</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する自社の</a:t>
          </a:r>
          <a:r>
            <a:rPr lang="en-US" altLang="ja-JP" sz="1000" u="none">
              <a:solidFill>
                <a:srgbClr val="FF0000"/>
              </a:solidFill>
              <a:effectLst/>
              <a:latin typeface="HG丸ｺﾞｼｯｸM-PRO" panose="020F0600000000000000" pitchFamily="50" charset="-128"/>
              <a:ea typeface="HG丸ｺﾞｼｯｸM-PRO" panose="020F0600000000000000" pitchFamily="50" charset="-128"/>
            </a:rPr>
            <a:t>web</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サイトであること。</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r>
            <a:rPr lang="en-US" altLang="ja-JP" sz="1000" u="none">
              <a:solidFill>
                <a:srgbClr val="FF0000"/>
              </a:solidFill>
              <a:effectLst/>
              <a:latin typeface="HG丸ｺﾞｼｯｸM-PRO" panose="020F0600000000000000" pitchFamily="50" charset="-128"/>
              <a:ea typeface="HG丸ｺﾞｼｯｸM-PRO" panose="020F0600000000000000" pitchFamily="50" charset="-128"/>
            </a:rPr>
            <a:t>web</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サイトの制作・リニューアルを外部に委託する経費であること。</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運用費（ドメイン取得費・維持費、レンタルサーバー費、通信費、保守・管理費等）や</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素材購入費を含まない経費であり、制作・改修に係る経費が明確に区分されていること</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139700</xdr:colOff>
      <xdr:row>38</xdr:row>
      <xdr:rowOff>50800</xdr:rowOff>
    </xdr:from>
    <xdr:to>
      <xdr:col>12</xdr:col>
      <xdr:colOff>139700</xdr:colOff>
      <xdr:row>42</xdr:row>
      <xdr:rowOff>158750</xdr:rowOff>
    </xdr:to>
    <xdr:sp macro="" textlink="">
      <xdr:nvSpPr>
        <xdr:cNvPr id="5" name="角丸四角形 4"/>
        <xdr:cNvSpPr/>
      </xdr:nvSpPr>
      <xdr:spPr>
        <a:xfrm>
          <a:off x="679450" y="7124700"/>
          <a:ext cx="5276850" cy="800100"/>
        </a:xfrm>
        <a:prstGeom prst="roundRect">
          <a:avLst/>
        </a:prstGeom>
        <a:solidFill>
          <a:schemeClr val="bg1"/>
        </a:solidFill>
        <a:ln w="28575"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助成対象商品（申請書に記載した商品）を掲載した印刷物が対象となります。</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100"/>
            </a:lnSpc>
          </a:pPr>
          <a:r>
            <a:rPr lang="ja-JP" altLang="en-US" sz="1000" u="sng">
              <a:solidFill>
                <a:srgbClr val="FF0000"/>
              </a:solidFill>
              <a:effectLst/>
              <a:latin typeface="HG丸ｺﾞｼｯｸM-PRO" panose="020F0600000000000000" pitchFamily="50" charset="-128"/>
              <a:ea typeface="HG丸ｺﾞｼｯｸM-PRO" panose="020F0600000000000000" pitchFamily="50" charset="-128"/>
            </a:rPr>
            <a:t>デザインと印刷を別発注した場合</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は、</a:t>
          </a:r>
          <a:r>
            <a:rPr lang="ja-JP" altLang="en-US" sz="1000" u="sng">
              <a:solidFill>
                <a:srgbClr val="FF0000"/>
              </a:solidFill>
              <a:effectLst/>
              <a:latin typeface="HG丸ｺﾞｼｯｸM-PRO" panose="020F0600000000000000" pitchFamily="50" charset="-128"/>
              <a:ea typeface="HG丸ｺﾞｼｯｸM-PRO" panose="020F0600000000000000" pitchFamily="50" charset="-128"/>
            </a:rPr>
            <a:t>発注毎の成果物</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及び制作物の完成品現物も必要です。</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565150</xdr:colOff>
      <xdr:row>6</xdr:row>
      <xdr:rowOff>25400</xdr:rowOff>
    </xdr:from>
    <xdr:to>
      <xdr:col>12</xdr:col>
      <xdr:colOff>19050</xdr:colOff>
      <xdr:row>10</xdr:row>
      <xdr:rowOff>171450</xdr:rowOff>
    </xdr:to>
    <xdr:sp macro="" textlink="">
      <xdr:nvSpPr>
        <xdr:cNvPr id="2" name="角丸四角形 1"/>
        <xdr:cNvSpPr/>
      </xdr:nvSpPr>
      <xdr:spPr>
        <a:xfrm>
          <a:off x="1104900" y="1225550"/>
          <a:ext cx="4730750" cy="857250"/>
        </a:xfrm>
        <a:prstGeom prst="roundRect">
          <a:avLst/>
        </a:prstGeom>
        <a:solidFill>
          <a:schemeClr val="bg1"/>
        </a:solidFill>
        <a:ln w="28575"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助成対象商品（申請書に記載した商品）を</a:t>
          </a:r>
          <a:r>
            <a:rPr lang="en-US" altLang="ja-JP" sz="1000" u="none">
              <a:solidFill>
                <a:srgbClr val="FF0000"/>
              </a:solidFill>
              <a:effectLst/>
              <a:latin typeface="HG丸ｺﾞｼｯｸM-PRO" panose="020F0600000000000000" pitchFamily="50" charset="-128"/>
              <a:ea typeface="HG丸ｺﾞｼｯｸM-PRO" panose="020F0600000000000000" pitchFamily="50" charset="-128"/>
            </a:rPr>
            <a:t>PR</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するための動画が対象となります。</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外部に委託して製作するものであること。</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742950</xdr:colOff>
      <xdr:row>24</xdr:row>
      <xdr:rowOff>139700</xdr:rowOff>
    </xdr:from>
    <xdr:to>
      <xdr:col>12</xdr:col>
      <xdr:colOff>196850</xdr:colOff>
      <xdr:row>29</xdr:row>
      <xdr:rowOff>6350</xdr:rowOff>
    </xdr:to>
    <xdr:sp macro="" textlink="">
      <xdr:nvSpPr>
        <xdr:cNvPr id="4" name="角丸四角形 3"/>
        <xdr:cNvSpPr/>
      </xdr:nvSpPr>
      <xdr:spPr>
        <a:xfrm>
          <a:off x="1282700" y="4724400"/>
          <a:ext cx="4730750" cy="749300"/>
        </a:xfrm>
        <a:prstGeom prst="roundRect">
          <a:avLst/>
        </a:prstGeom>
        <a:solidFill>
          <a:schemeClr val="bg1"/>
        </a:solidFill>
        <a:ln w="28575"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lnSpc>
              <a:spcPts val="1200"/>
            </a:lnSpc>
          </a:pP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対象商品（申請書に記載した商品）を</a:t>
          </a:r>
          <a:r>
            <a:rPr lang="en-US" altLang="ja-JP" sz="1000" u="none">
              <a:solidFill>
                <a:srgbClr val="FF0000"/>
              </a:solidFill>
              <a:effectLst/>
              <a:latin typeface="HG丸ｺﾞｼｯｸM-PRO" panose="020F0600000000000000" pitchFamily="50" charset="-128"/>
              <a:ea typeface="HG丸ｺﾞｼｯｸM-PRO" panose="020F0600000000000000" pitchFamily="50" charset="-128"/>
            </a:rPr>
            <a:t>PR</a:t>
          </a:r>
          <a:r>
            <a:rPr lang="ja-JP" altLang="en-US" sz="1000" u="none">
              <a:solidFill>
                <a:srgbClr val="FF0000"/>
              </a:solidFill>
              <a:effectLst/>
              <a:latin typeface="HG丸ｺﾞｼｯｸM-PRO" panose="020F0600000000000000" pitchFamily="50" charset="-128"/>
              <a:ea typeface="HG丸ｺﾞｼｯｸM-PRO" panose="020F0600000000000000" pitchFamily="50" charset="-128"/>
            </a:rPr>
            <a:t>するための広告費が対象となります。</a:t>
          </a:r>
          <a:endParaRPr lang="en-US" altLang="ja-JP" sz="1000" u="none">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558800</xdr:colOff>
      <xdr:row>2</xdr:row>
      <xdr:rowOff>69850</xdr:rowOff>
    </xdr:from>
    <xdr:to>
      <xdr:col>7</xdr:col>
      <xdr:colOff>623107</xdr:colOff>
      <xdr:row>3</xdr:row>
      <xdr:rowOff>70691</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2641600" y="552450"/>
          <a:ext cx="2286807" cy="292941"/>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6</xdr:col>
      <xdr:colOff>323850</xdr:colOff>
      <xdr:row>4</xdr:row>
      <xdr:rowOff>285750</xdr:rowOff>
    </xdr:from>
    <xdr:to>
      <xdr:col>7</xdr:col>
      <xdr:colOff>933451</xdr:colOff>
      <xdr:row>8</xdr:row>
      <xdr:rowOff>238138</xdr:rowOff>
    </xdr:to>
    <xdr:sp macro="" textlink="">
      <xdr:nvSpPr>
        <xdr:cNvPr id="3" name="角丸四角形 2"/>
        <xdr:cNvSpPr/>
      </xdr:nvSpPr>
      <xdr:spPr>
        <a:xfrm>
          <a:off x="3517900" y="1352550"/>
          <a:ext cx="1720851" cy="1120788"/>
        </a:xfrm>
        <a:prstGeom prst="roundRect">
          <a:avLst/>
        </a:prstGeom>
        <a:solidFill>
          <a:schemeClr val="bg1"/>
        </a:solidFill>
        <a:ln w="12700" cap="rnd">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ctr"/>
          <a:r>
            <a:rPr lang="ja-JP" altLang="en-US" sz="1000">
              <a:solidFill>
                <a:srgbClr val="FF0000"/>
              </a:solidFill>
              <a:effectLst/>
              <a:latin typeface="HG丸ｺﾞｼｯｸM-PRO" panose="020F0600000000000000" pitchFamily="50" charset="-128"/>
              <a:ea typeface="HG丸ｺﾞｼｯｸM-PRO" panose="020F0600000000000000" pitchFamily="50" charset="-128"/>
            </a:rPr>
            <a:t>実際にかかった経費を入力してください</a:t>
          </a:r>
          <a:endParaRPr lang="en-US" altLang="ja-JP" sz="10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12700</xdr:colOff>
      <xdr:row>11</xdr:row>
      <xdr:rowOff>31750</xdr:rowOff>
    </xdr:from>
    <xdr:to>
      <xdr:col>7</xdr:col>
      <xdr:colOff>1022351</xdr:colOff>
      <xdr:row>12</xdr:row>
      <xdr:rowOff>244475</xdr:rowOff>
    </xdr:to>
    <xdr:sp macro="" textlink="">
      <xdr:nvSpPr>
        <xdr:cNvPr id="4" name="角丸四角形 3"/>
        <xdr:cNvSpPr/>
      </xdr:nvSpPr>
      <xdr:spPr>
        <a:xfrm>
          <a:off x="3206750" y="3270250"/>
          <a:ext cx="2120901" cy="504825"/>
        </a:xfrm>
        <a:prstGeom prst="roundRect">
          <a:avLst/>
        </a:prstGeom>
        <a:solidFill>
          <a:schemeClr val="bg1"/>
        </a:solidFill>
        <a:ln w="12700" cap="rnd">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ctr"/>
          <a:r>
            <a:rPr lang="ja-JP" altLang="en-US" sz="1000">
              <a:solidFill>
                <a:srgbClr val="FF0000"/>
              </a:solidFill>
              <a:effectLst/>
              <a:latin typeface="HG丸ｺﾞｼｯｸM-PRO" panose="020F0600000000000000" pitchFamily="50" charset="-128"/>
              <a:ea typeface="HG丸ｺﾞｼｯｸM-PRO" panose="020F0600000000000000" pitchFamily="50" charset="-128"/>
            </a:rPr>
            <a:t>合計を一致させてください</a:t>
          </a:r>
          <a:endParaRPr lang="ja-JP" altLang="ja-JP" sz="10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717550</xdr:colOff>
      <xdr:row>9</xdr:row>
      <xdr:rowOff>266700</xdr:rowOff>
    </xdr:from>
    <xdr:to>
      <xdr:col>6</xdr:col>
      <xdr:colOff>44450</xdr:colOff>
      <xdr:row>11</xdr:row>
      <xdr:rowOff>38100</xdr:rowOff>
    </xdr:to>
    <xdr:cxnSp macro="">
      <xdr:nvCxnSpPr>
        <xdr:cNvPr id="5" name="直線コネクタ 4"/>
        <xdr:cNvCxnSpPr/>
      </xdr:nvCxnSpPr>
      <xdr:spPr>
        <a:xfrm>
          <a:off x="2800350" y="2794000"/>
          <a:ext cx="438150" cy="482600"/>
        </a:xfrm>
        <a:prstGeom prst="line">
          <a:avLst/>
        </a:prstGeom>
        <a:ln w="19050">
          <a:solidFill>
            <a:srgbClr val="FF0000"/>
          </a:solidFill>
          <a:prstDash val="sysDash"/>
          <a:headEnd type="triangl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733425</xdr:colOff>
      <xdr:row>12</xdr:row>
      <xdr:rowOff>254002</xdr:rowOff>
    </xdr:from>
    <xdr:to>
      <xdr:col>7</xdr:col>
      <xdr:colOff>146050</xdr:colOff>
      <xdr:row>26</xdr:row>
      <xdr:rowOff>257175</xdr:rowOff>
    </xdr:to>
    <xdr:cxnSp macro="">
      <xdr:nvCxnSpPr>
        <xdr:cNvPr id="6" name="直線コネクタ 5"/>
        <xdr:cNvCxnSpPr/>
      </xdr:nvCxnSpPr>
      <xdr:spPr>
        <a:xfrm flipV="1">
          <a:off x="2828925" y="3740152"/>
          <a:ext cx="1641475" cy="4003673"/>
        </a:xfrm>
        <a:prstGeom prst="line">
          <a:avLst/>
        </a:prstGeom>
        <a:ln w="19050">
          <a:solidFill>
            <a:srgbClr val="FF0000"/>
          </a:solidFill>
          <a:prstDash val="sysDash"/>
          <a:headEnd type="triangl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342900</xdr:colOff>
      <xdr:row>15</xdr:row>
      <xdr:rowOff>57151</xdr:rowOff>
    </xdr:from>
    <xdr:to>
      <xdr:col>7</xdr:col>
      <xdr:colOff>822054</xdr:colOff>
      <xdr:row>27</xdr:row>
      <xdr:rowOff>184151</xdr:rowOff>
    </xdr:to>
    <xdr:sp macro="" textlink="">
      <xdr:nvSpPr>
        <xdr:cNvPr id="8" name="角丸四角形 7"/>
        <xdr:cNvSpPr/>
      </xdr:nvSpPr>
      <xdr:spPr>
        <a:xfrm>
          <a:off x="4648200" y="4464051"/>
          <a:ext cx="479154" cy="3632200"/>
        </a:xfrm>
        <a:prstGeom prst="roundRect">
          <a:avLst/>
        </a:prstGeom>
        <a:solidFill>
          <a:schemeClr val="bg1"/>
        </a:solidFill>
        <a:ln w="12700" cap="rnd">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36000" tIns="36000" rIns="36000" bIns="36000" rtlCol="0" anchor="ctr" anchorCtr="0"/>
        <a:lstStyle/>
        <a:p>
          <a:pPr algn="ctr"/>
          <a:r>
            <a:rPr lang="ja-JP" altLang="en-US" sz="1100" b="1">
              <a:solidFill>
                <a:srgbClr val="FF0000"/>
              </a:solidFill>
              <a:effectLst/>
              <a:latin typeface="HG丸ｺﾞｼｯｸM-PRO" panose="020F0600000000000000" pitchFamily="50" charset="-128"/>
              <a:ea typeface="HG丸ｺﾞｼｯｸM-PRO" panose="020F0600000000000000" pitchFamily="50" charset="-128"/>
            </a:rPr>
            <a:t>左のセルには、別紙のそれぞれの合計額が転記されます。</a:t>
          </a:r>
          <a:endParaRPr lang="en-US" altLang="ja-JP" sz="1100" b="1">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7</xdr:col>
      <xdr:colOff>95250</xdr:colOff>
      <xdr:row>9</xdr:row>
      <xdr:rowOff>6350</xdr:rowOff>
    </xdr:from>
    <xdr:to>
      <xdr:col>7</xdr:col>
      <xdr:colOff>1499235</xdr:colOff>
      <xdr:row>10</xdr:row>
      <xdr:rowOff>325755</xdr:rowOff>
    </xdr:to>
    <xdr:sp macro="" textlink="">
      <xdr:nvSpPr>
        <xdr:cNvPr id="9" name="テキスト ボックス 2"/>
        <xdr:cNvSpPr txBox="1">
          <a:spLocks noChangeArrowheads="1"/>
        </xdr:cNvSpPr>
      </xdr:nvSpPr>
      <xdr:spPr bwMode="auto">
        <a:xfrm>
          <a:off x="4400550" y="2533650"/>
          <a:ext cx="1403985" cy="611505"/>
        </a:xfrm>
        <a:prstGeom prst="rect">
          <a:avLst/>
        </a:prstGeom>
        <a:solidFill>
          <a:srgbClr val="FFFFFF"/>
        </a:solidFill>
        <a:ln w="9525">
          <a:solidFill>
            <a:srgbClr val="FF0000"/>
          </a:solidFill>
          <a:miter lim="800000"/>
          <a:headEnd/>
          <a:tailEnd/>
        </a:ln>
      </xdr:spPr>
      <xdr:txBody>
        <a:bodyPr rot="0" vert="horz" wrap="square" lIns="91440" tIns="45720" rIns="91440" bIns="45720" anchor="t" anchorCtr="0">
          <a:noAutofit/>
        </a:bodyPr>
        <a:lstStyle/>
        <a:p>
          <a:pPr algn="just">
            <a:spcAft>
              <a:spcPts val="0"/>
            </a:spcAft>
          </a:pPr>
          <a:r>
            <a:rPr lang="ja-JP" sz="1200" kern="100">
              <a:solidFill>
                <a:srgbClr val="FF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赤字：入力箇所</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a:p>
          <a:pPr algn="just">
            <a:spcAft>
              <a:spcPts val="0"/>
            </a:spcAft>
          </a:pPr>
          <a:r>
            <a:rPr lang="ja-JP" sz="1200" kern="100">
              <a:solidFill>
                <a:srgbClr val="0070C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青字：自動入力</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88900</xdr:colOff>
      <xdr:row>0</xdr:row>
      <xdr:rowOff>195108</xdr:rowOff>
    </xdr:from>
    <xdr:to>
      <xdr:col>4</xdr:col>
      <xdr:colOff>302832</xdr:colOff>
      <xdr:row>1</xdr:row>
      <xdr:rowOff>197556</xdr:rowOff>
    </xdr:to>
    <xdr:sp macro="" textlink="">
      <xdr:nvSpPr>
        <xdr:cNvPr id="8" name="角丸四角形 24">
          <a:extLst>
            <a:ext uri="{FF2B5EF4-FFF2-40B4-BE49-F238E27FC236}">
              <a16:creationId xmlns:a16="http://schemas.microsoft.com/office/drawing/2014/main" id="{00000000-0008-0000-0200-000021000000}"/>
            </a:ext>
          </a:extLst>
        </xdr:cNvPr>
        <xdr:cNvSpPr/>
      </xdr:nvSpPr>
      <xdr:spPr>
        <a:xfrm>
          <a:off x="88900" y="195108"/>
          <a:ext cx="1458532" cy="205648"/>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FF0000"/>
              </a:solidFill>
              <a:effectLst/>
              <a:latin typeface="游ゴシック Medium" panose="020B0500000000000000" pitchFamily="50" charset="-128"/>
              <a:ea typeface="游ゴシック Medium" panose="020B0500000000000000" pitchFamily="50" charset="-128"/>
              <a:cs typeface="+mn-cs"/>
            </a:rPr>
            <a:t>プルダウンして選択</a:t>
          </a:r>
          <a:endParaRPr kumimoji="1" lang="en-US" altLang="ja-JP" sz="105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1</xdr:col>
      <xdr:colOff>225633</xdr:colOff>
      <xdr:row>1</xdr:row>
      <xdr:rowOff>198011</xdr:rowOff>
    </xdr:from>
    <xdr:to>
      <xdr:col>1</xdr:col>
      <xdr:colOff>238094</xdr:colOff>
      <xdr:row>5</xdr:row>
      <xdr:rowOff>234638</xdr:rowOff>
    </xdr:to>
    <xdr:cxnSp macro="">
      <xdr:nvCxnSpPr>
        <xdr:cNvPr id="9" name="直線矢印コネクタ 8"/>
        <xdr:cNvCxnSpPr/>
      </xdr:nvCxnSpPr>
      <xdr:spPr>
        <a:xfrm flipH="1">
          <a:off x="517733" y="401211"/>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129128</xdr:colOff>
      <xdr:row>2</xdr:row>
      <xdr:rowOff>1401</xdr:rowOff>
    </xdr:from>
    <xdr:to>
      <xdr:col>2</xdr:col>
      <xdr:colOff>141589</xdr:colOff>
      <xdr:row>5</xdr:row>
      <xdr:rowOff>241228</xdr:rowOff>
    </xdr:to>
    <xdr:cxnSp macro="">
      <xdr:nvCxnSpPr>
        <xdr:cNvPr id="10" name="直線矢印コネクタ 9"/>
        <xdr:cNvCxnSpPr/>
      </xdr:nvCxnSpPr>
      <xdr:spPr>
        <a:xfrm flipH="1">
          <a:off x="713328" y="407801"/>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255528</xdr:colOff>
      <xdr:row>2</xdr:row>
      <xdr:rowOff>1410</xdr:rowOff>
    </xdr:from>
    <xdr:to>
      <xdr:col>4</xdr:col>
      <xdr:colOff>264231</xdr:colOff>
      <xdr:row>7</xdr:row>
      <xdr:rowOff>147108</xdr:rowOff>
    </xdr:to>
    <xdr:cxnSp macro="">
      <xdr:nvCxnSpPr>
        <xdr:cNvPr id="11" name="直線矢印コネクタ 10"/>
        <xdr:cNvCxnSpPr/>
      </xdr:nvCxnSpPr>
      <xdr:spPr>
        <a:xfrm>
          <a:off x="1500128" y="407810"/>
          <a:ext cx="8703" cy="1155348"/>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187678</xdr:colOff>
      <xdr:row>2</xdr:row>
      <xdr:rowOff>1416</xdr:rowOff>
    </xdr:from>
    <xdr:to>
      <xdr:col>0</xdr:col>
      <xdr:colOff>200139</xdr:colOff>
      <xdr:row>5</xdr:row>
      <xdr:rowOff>241243</xdr:rowOff>
    </xdr:to>
    <xdr:cxnSp macro="">
      <xdr:nvCxnSpPr>
        <xdr:cNvPr id="12" name="直線矢印コネクタ 11"/>
        <xdr:cNvCxnSpPr/>
      </xdr:nvCxnSpPr>
      <xdr:spPr>
        <a:xfrm flipH="1">
          <a:off x="187678" y="407816"/>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450501</xdr:colOff>
      <xdr:row>0</xdr:row>
      <xdr:rowOff>139700</xdr:rowOff>
    </xdr:from>
    <xdr:to>
      <xdr:col>13</xdr:col>
      <xdr:colOff>601842</xdr:colOff>
      <xdr:row>1</xdr:row>
      <xdr:rowOff>201219</xdr:rowOff>
    </xdr:to>
    <xdr:sp macro="" textlink="">
      <xdr:nvSpPr>
        <xdr:cNvPr id="13" name="角丸四角形 24">
          <a:extLst>
            <a:ext uri="{FF2B5EF4-FFF2-40B4-BE49-F238E27FC236}">
              <a16:creationId xmlns:a16="http://schemas.microsoft.com/office/drawing/2014/main" id="{00000000-0008-0000-0200-000021000000}"/>
            </a:ext>
          </a:extLst>
        </xdr:cNvPr>
        <xdr:cNvSpPr/>
      </xdr:nvSpPr>
      <xdr:spPr>
        <a:xfrm>
          <a:off x="3911251" y="139700"/>
          <a:ext cx="2132541" cy="264719"/>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9</xdr:col>
      <xdr:colOff>488951</xdr:colOff>
      <xdr:row>4</xdr:row>
      <xdr:rowOff>101600</xdr:rowOff>
    </xdr:from>
    <xdr:to>
      <xdr:col>12</xdr:col>
      <xdr:colOff>146051</xdr:colOff>
      <xdr:row>6</xdr:row>
      <xdr:rowOff>79821</xdr:rowOff>
    </xdr:to>
    <xdr:sp macro="" textlink="">
      <xdr:nvSpPr>
        <xdr:cNvPr id="14" name="テキスト ボックス 2"/>
        <xdr:cNvSpPr txBox="1">
          <a:spLocks noChangeArrowheads="1"/>
        </xdr:cNvSpPr>
      </xdr:nvSpPr>
      <xdr:spPr bwMode="auto">
        <a:xfrm>
          <a:off x="3949701" y="723900"/>
          <a:ext cx="1384300" cy="492571"/>
        </a:xfrm>
        <a:prstGeom prst="rect">
          <a:avLst/>
        </a:prstGeom>
        <a:solidFill>
          <a:srgbClr val="FFFFFF"/>
        </a:solidFill>
        <a:ln w="9525">
          <a:solidFill>
            <a:srgbClr val="FF0000"/>
          </a:solidFill>
          <a:miter lim="800000"/>
          <a:headEnd/>
          <a:tailEnd/>
        </a:ln>
      </xdr:spPr>
      <xdr:txBody>
        <a:bodyPr rot="0" vert="horz" wrap="square" lIns="91440" tIns="45720" rIns="91440" bIns="45720" anchor="t" anchorCtr="0">
          <a:spAutoFit/>
        </a:bodyPr>
        <a:lstStyle/>
        <a:p>
          <a:pPr algn="just">
            <a:spcAft>
              <a:spcPts val="0"/>
            </a:spcAft>
          </a:pPr>
          <a:r>
            <a:rPr lang="ja-JP" sz="1200" kern="100">
              <a:solidFill>
                <a:srgbClr val="FF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赤字：記入箇所</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a:p>
          <a:pPr algn="just">
            <a:spcAft>
              <a:spcPts val="0"/>
            </a:spcAft>
          </a:pPr>
          <a:r>
            <a:rPr lang="ja-JP" sz="1200" kern="100">
              <a:solidFill>
                <a:srgbClr val="0070C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青字：自動入力</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69850</xdr:colOff>
      <xdr:row>0</xdr:row>
      <xdr:rowOff>182408</xdr:rowOff>
    </xdr:from>
    <xdr:to>
      <xdr:col>4</xdr:col>
      <xdr:colOff>283782</xdr:colOff>
      <xdr:row>1</xdr:row>
      <xdr:rowOff>184856</xdr:rowOff>
    </xdr:to>
    <xdr:sp macro="" textlink="">
      <xdr:nvSpPr>
        <xdr:cNvPr id="2" name="角丸四角形 24">
          <a:extLst>
            <a:ext uri="{FF2B5EF4-FFF2-40B4-BE49-F238E27FC236}">
              <a16:creationId xmlns:a16="http://schemas.microsoft.com/office/drawing/2014/main" id="{00000000-0008-0000-0200-000021000000}"/>
            </a:ext>
          </a:extLst>
        </xdr:cNvPr>
        <xdr:cNvSpPr/>
      </xdr:nvSpPr>
      <xdr:spPr>
        <a:xfrm>
          <a:off x="69850" y="182408"/>
          <a:ext cx="1458532" cy="205648"/>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FF0000"/>
              </a:solidFill>
              <a:effectLst/>
              <a:latin typeface="游ゴシック Medium" panose="020B0500000000000000" pitchFamily="50" charset="-128"/>
              <a:ea typeface="游ゴシック Medium" panose="020B0500000000000000" pitchFamily="50" charset="-128"/>
              <a:cs typeface="+mn-cs"/>
            </a:rPr>
            <a:t>プルダウンして選択</a:t>
          </a:r>
          <a:endParaRPr kumimoji="1" lang="en-US" altLang="ja-JP" sz="105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1</xdr:col>
      <xdr:colOff>206583</xdr:colOff>
      <xdr:row>1</xdr:row>
      <xdr:rowOff>185311</xdr:rowOff>
    </xdr:from>
    <xdr:to>
      <xdr:col>1</xdr:col>
      <xdr:colOff>219044</xdr:colOff>
      <xdr:row>5</xdr:row>
      <xdr:rowOff>221938</xdr:rowOff>
    </xdr:to>
    <xdr:cxnSp macro="">
      <xdr:nvCxnSpPr>
        <xdr:cNvPr id="3" name="直線矢印コネクタ 2"/>
        <xdr:cNvCxnSpPr/>
      </xdr:nvCxnSpPr>
      <xdr:spPr>
        <a:xfrm flipH="1">
          <a:off x="498683" y="388511"/>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110078</xdr:colOff>
      <xdr:row>1</xdr:row>
      <xdr:rowOff>191901</xdr:rowOff>
    </xdr:from>
    <xdr:to>
      <xdr:col>2</xdr:col>
      <xdr:colOff>122539</xdr:colOff>
      <xdr:row>5</xdr:row>
      <xdr:rowOff>228528</xdr:rowOff>
    </xdr:to>
    <xdr:cxnSp macro="">
      <xdr:nvCxnSpPr>
        <xdr:cNvPr id="4" name="直線矢印コネクタ 3"/>
        <xdr:cNvCxnSpPr/>
      </xdr:nvCxnSpPr>
      <xdr:spPr>
        <a:xfrm flipH="1">
          <a:off x="694278" y="395101"/>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236478</xdr:colOff>
      <xdr:row>1</xdr:row>
      <xdr:rowOff>191910</xdr:rowOff>
    </xdr:from>
    <xdr:to>
      <xdr:col>4</xdr:col>
      <xdr:colOff>245181</xdr:colOff>
      <xdr:row>7</xdr:row>
      <xdr:rowOff>134408</xdr:rowOff>
    </xdr:to>
    <xdr:cxnSp macro="">
      <xdr:nvCxnSpPr>
        <xdr:cNvPr id="5" name="直線矢印コネクタ 4"/>
        <xdr:cNvCxnSpPr/>
      </xdr:nvCxnSpPr>
      <xdr:spPr>
        <a:xfrm>
          <a:off x="1481078" y="395110"/>
          <a:ext cx="8703" cy="1155348"/>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168628</xdr:colOff>
      <xdr:row>1</xdr:row>
      <xdr:rowOff>191916</xdr:rowOff>
    </xdr:from>
    <xdr:to>
      <xdr:col>0</xdr:col>
      <xdr:colOff>181089</xdr:colOff>
      <xdr:row>5</xdr:row>
      <xdr:rowOff>228543</xdr:rowOff>
    </xdr:to>
    <xdr:cxnSp macro="">
      <xdr:nvCxnSpPr>
        <xdr:cNvPr id="6" name="直線矢印コネクタ 5"/>
        <xdr:cNvCxnSpPr/>
      </xdr:nvCxnSpPr>
      <xdr:spPr>
        <a:xfrm flipH="1">
          <a:off x="168628" y="395116"/>
          <a:ext cx="12461" cy="690677"/>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431451</xdr:colOff>
      <xdr:row>0</xdr:row>
      <xdr:rowOff>127000</xdr:rowOff>
    </xdr:from>
    <xdr:to>
      <xdr:col>13</xdr:col>
      <xdr:colOff>582792</xdr:colOff>
      <xdr:row>1</xdr:row>
      <xdr:rowOff>188519</xdr:rowOff>
    </xdr:to>
    <xdr:sp macro="" textlink="">
      <xdr:nvSpPr>
        <xdr:cNvPr id="7" name="角丸四角形 24">
          <a:extLst>
            <a:ext uri="{FF2B5EF4-FFF2-40B4-BE49-F238E27FC236}">
              <a16:creationId xmlns:a16="http://schemas.microsoft.com/office/drawing/2014/main" id="{00000000-0008-0000-0200-000021000000}"/>
            </a:ext>
          </a:extLst>
        </xdr:cNvPr>
        <xdr:cNvSpPr/>
      </xdr:nvSpPr>
      <xdr:spPr>
        <a:xfrm>
          <a:off x="3892201" y="127000"/>
          <a:ext cx="2132541" cy="264719"/>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9</xdr:col>
      <xdr:colOff>736600</xdr:colOff>
      <xdr:row>4</xdr:row>
      <xdr:rowOff>57150</xdr:rowOff>
    </xdr:from>
    <xdr:to>
      <xdr:col>13</xdr:col>
      <xdr:colOff>139700</xdr:colOff>
      <xdr:row>6</xdr:row>
      <xdr:rowOff>35371</xdr:rowOff>
    </xdr:to>
    <xdr:sp macro="" textlink="">
      <xdr:nvSpPr>
        <xdr:cNvPr id="9" name="テキスト ボックス 2"/>
        <xdr:cNvSpPr txBox="1">
          <a:spLocks noChangeArrowheads="1"/>
        </xdr:cNvSpPr>
      </xdr:nvSpPr>
      <xdr:spPr bwMode="auto">
        <a:xfrm>
          <a:off x="4197350" y="679450"/>
          <a:ext cx="1384300" cy="492571"/>
        </a:xfrm>
        <a:prstGeom prst="rect">
          <a:avLst/>
        </a:prstGeom>
        <a:solidFill>
          <a:srgbClr val="FFFFFF"/>
        </a:solidFill>
        <a:ln w="9525">
          <a:solidFill>
            <a:srgbClr val="FF0000"/>
          </a:solidFill>
          <a:miter lim="800000"/>
          <a:headEnd/>
          <a:tailEnd/>
        </a:ln>
      </xdr:spPr>
      <xdr:txBody>
        <a:bodyPr rot="0" vert="horz" wrap="square" lIns="91440" tIns="45720" rIns="91440" bIns="45720" anchor="t" anchorCtr="0">
          <a:spAutoFit/>
        </a:bodyPr>
        <a:lstStyle/>
        <a:p>
          <a:pPr algn="just">
            <a:spcAft>
              <a:spcPts val="0"/>
            </a:spcAft>
          </a:pPr>
          <a:r>
            <a:rPr lang="ja-JP" sz="1200" kern="100">
              <a:solidFill>
                <a:srgbClr val="FF000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赤字：記入箇所</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a:p>
          <a:pPr algn="just">
            <a:spcAft>
              <a:spcPts val="0"/>
            </a:spcAft>
          </a:pPr>
          <a:r>
            <a:rPr lang="ja-JP" sz="1200" kern="100">
              <a:solidFill>
                <a:srgbClr val="0070C0"/>
              </a:solidFill>
              <a:effectLst/>
              <a:latin typeface="HG丸ｺﾞｼｯｸM-PRO" panose="020F0600000000000000" pitchFamily="50" charset="-128"/>
              <a:ea typeface="HG丸ｺﾞｼｯｸM-PRO" panose="020F0600000000000000" pitchFamily="50" charset="-128"/>
              <a:cs typeface="Times New Roman" panose="02020603050405020304" pitchFamily="18" charset="0"/>
            </a:rPr>
            <a:t>青字：自動入力</a:t>
          </a:r>
          <a:endParaRPr lang="ja-JP" sz="1100" kern="100">
            <a:effectLst/>
            <a:latin typeface="HG丸ｺﾞｼｯｸM-PRO" panose="020F0600000000000000" pitchFamily="50" charset="-128"/>
            <a:ea typeface="HG丸ｺﾞｼｯｸM-PRO" panose="020F0600000000000000" pitchFamily="50"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jishawebsaito.ne.jp/" TargetMode="External"/><Relationship Id="rId2" Type="http://schemas.openxmlformats.org/officeDocument/2006/relationships/hyperlink" Target="https://www.rakuten.co.jp/" TargetMode="External"/><Relationship Id="rId1" Type="http://schemas.openxmlformats.org/officeDocument/2006/relationships/hyperlink" Target="https://www.rakuten.ne.jp/gold/" TargetMode="External"/><Relationship Id="rId5" Type="http://schemas.openxmlformats.org/officeDocument/2006/relationships/drawing" Target="../drawings/drawing5.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7" tint="0.79998168889431442"/>
  </sheetPr>
  <dimension ref="A1:AI51"/>
  <sheetViews>
    <sheetView showGridLines="0" showZeros="0" tabSelected="1" view="pageBreakPreview" zoomScale="90" zoomScaleNormal="100" zoomScaleSheetLayoutView="90" workbookViewId="0">
      <selection activeCell="H46" sqref="H46"/>
    </sheetView>
  </sheetViews>
  <sheetFormatPr defaultRowHeight="17.25" x14ac:dyDescent="0.35"/>
  <cols>
    <col min="1" max="1" width="2.875" style="7" customWidth="1"/>
    <col min="2" max="2" width="1.5" style="7" customWidth="1"/>
    <col min="3" max="3" width="3.5" style="7" customWidth="1"/>
    <col min="4" max="4" width="3.375" style="7" customWidth="1"/>
    <col min="5" max="5" width="2.875" style="7" customWidth="1"/>
    <col min="6" max="6" width="4.375" style="7" customWidth="1"/>
    <col min="7" max="7" width="3.625" style="7" customWidth="1"/>
    <col min="8" max="8" width="3.25" style="7" customWidth="1"/>
    <col min="9" max="9" width="4.25" style="7" customWidth="1"/>
    <col min="10" max="10" width="4.5" style="7" customWidth="1"/>
    <col min="11" max="12" width="2.75" style="7" customWidth="1"/>
    <col min="13" max="13" width="2.625" style="7" customWidth="1"/>
    <col min="14" max="14" width="3.5" style="7" customWidth="1"/>
    <col min="15" max="15" width="3.625" style="7" customWidth="1"/>
    <col min="16" max="16" width="2.375" style="7" customWidth="1"/>
    <col min="17" max="17" width="2.25" style="7" customWidth="1"/>
    <col min="18" max="18" width="5.375" style="7" customWidth="1"/>
    <col min="19" max="19" width="2.625" style="7" customWidth="1"/>
    <col min="20" max="20" width="2.375" style="7" customWidth="1"/>
    <col min="21" max="21" width="3.625" style="7" customWidth="1"/>
    <col min="22" max="22" width="3.25" style="7" customWidth="1"/>
    <col min="23" max="23" width="3.625" style="7" customWidth="1"/>
    <col min="24" max="24" width="3" style="7" customWidth="1"/>
    <col min="25" max="25" width="2.625" style="7" customWidth="1"/>
    <col min="26" max="259" width="9" style="7"/>
    <col min="260" max="260" width="3.75" style="7" customWidth="1"/>
    <col min="261" max="261" width="7.625" style="7" customWidth="1"/>
    <col min="262" max="262" width="2.75" style="7" customWidth="1"/>
    <col min="263" max="263" width="4.125" style="7" customWidth="1"/>
    <col min="264" max="264" width="3.125" style="7" customWidth="1"/>
    <col min="265" max="265" width="4.375" style="7" customWidth="1"/>
    <col min="266" max="266" width="1.25" style="7" customWidth="1"/>
    <col min="267" max="267" width="2.625" style="7" customWidth="1"/>
    <col min="268" max="268" width="6.5" style="7" customWidth="1"/>
    <col min="269" max="269" width="3.25" style="7" customWidth="1"/>
    <col min="270" max="270" width="2.25" style="7" customWidth="1"/>
    <col min="271" max="271" width="5.875" style="7" customWidth="1"/>
    <col min="272" max="272" width="2.625" style="7" customWidth="1"/>
    <col min="273" max="273" width="3.25" style="7" customWidth="1"/>
    <col min="274" max="276" width="4.75" style="7" customWidth="1"/>
    <col min="277" max="277" width="4.25" style="7" customWidth="1"/>
    <col min="278" max="278" width="4.5" style="7" customWidth="1"/>
    <col min="279" max="279" width="3.5" style="7" customWidth="1"/>
    <col min="280" max="280" width="4.75" style="7" customWidth="1"/>
    <col min="281" max="281" width="3.625" style="7" customWidth="1"/>
    <col min="282" max="515" width="9" style="7"/>
    <col min="516" max="516" width="3.75" style="7" customWidth="1"/>
    <col min="517" max="517" width="7.625" style="7" customWidth="1"/>
    <col min="518" max="518" width="2.75" style="7" customWidth="1"/>
    <col min="519" max="519" width="4.125" style="7" customWidth="1"/>
    <col min="520" max="520" width="3.125" style="7" customWidth="1"/>
    <col min="521" max="521" width="4.375" style="7" customWidth="1"/>
    <col min="522" max="522" width="1.25" style="7" customWidth="1"/>
    <col min="523" max="523" width="2.625" style="7" customWidth="1"/>
    <col min="524" max="524" width="6.5" style="7" customWidth="1"/>
    <col min="525" max="525" width="3.25" style="7" customWidth="1"/>
    <col min="526" max="526" width="2.25" style="7" customWidth="1"/>
    <col min="527" max="527" width="5.875" style="7" customWidth="1"/>
    <col min="528" max="528" width="2.625" style="7" customWidth="1"/>
    <col min="529" max="529" width="3.25" style="7" customWidth="1"/>
    <col min="530" max="532" width="4.75" style="7" customWidth="1"/>
    <col min="533" max="533" width="4.25" style="7" customWidth="1"/>
    <col min="534" max="534" width="4.5" style="7" customWidth="1"/>
    <col min="535" max="535" width="3.5" style="7" customWidth="1"/>
    <col min="536" max="536" width="4.75" style="7" customWidth="1"/>
    <col min="537" max="537" width="3.625" style="7" customWidth="1"/>
    <col min="538" max="771" width="9" style="7"/>
    <col min="772" max="772" width="3.75" style="7" customWidth="1"/>
    <col min="773" max="773" width="7.625" style="7" customWidth="1"/>
    <col min="774" max="774" width="2.75" style="7" customWidth="1"/>
    <col min="775" max="775" width="4.125" style="7" customWidth="1"/>
    <col min="776" max="776" width="3.125" style="7" customWidth="1"/>
    <col min="777" max="777" width="4.375" style="7" customWidth="1"/>
    <col min="778" max="778" width="1.25" style="7" customWidth="1"/>
    <col min="779" max="779" width="2.625" style="7" customWidth="1"/>
    <col min="780" max="780" width="6.5" style="7" customWidth="1"/>
    <col min="781" max="781" width="3.25" style="7" customWidth="1"/>
    <col min="782" max="782" width="2.25" style="7" customWidth="1"/>
    <col min="783" max="783" width="5.875" style="7" customWidth="1"/>
    <col min="784" max="784" width="2.625" style="7" customWidth="1"/>
    <col min="785" max="785" width="3.25" style="7" customWidth="1"/>
    <col min="786" max="788" width="4.75" style="7" customWidth="1"/>
    <col min="789" max="789" width="4.25" style="7" customWidth="1"/>
    <col min="790" max="790" width="4.5" style="7" customWidth="1"/>
    <col min="791" max="791" width="3.5" style="7" customWidth="1"/>
    <col min="792" max="792" width="4.75" style="7" customWidth="1"/>
    <col min="793" max="793" width="3.625" style="7" customWidth="1"/>
    <col min="794" max="1027" width="9" style="7"/>
    <col min="1028" max="1028" width="3.75" style="7" customWidth="1"/>
    <col min="1029" max="1029" width="7.625" style="7" customWidth="1"/>
    <col min="1030" max="1030" width="2.75" style="7" customWidth="1"/>
    <col min="1031" max="1031" width="4.125" style="7" customWidth="1"/>
    <col min="1032" max="1032" width="3.125" style="7" customWidth="1"/>
    <col min="1033" max="1033" width="4.375" style="7" customWidth="1"/>
    <col min="1034" max="1034" width="1.25" style="7" customWidth="1"/>
    <col min="1035" max="1035" width="2.625" style="7" customWidth="1"/>
    <col min="1036" max="1036" width="6.5" style="7" customWidth="1"/>
    <col min="1037" max="1037" width="3.25" style="7" customWidth="1"/>
    <col min="1038" max="1038" width="2.25" style="7" customWidth="1"/>
    <col min="1039" max="1039" width="5.875" style="7" customWidth="1"/>
    <col min="1040" max="1040" width="2.625" style="7" customWidth="1"/>
    <col min="1041" max="1041" width="3.25" style="7" customWidth="1"/>
    <col min="1042" max="1044" width="4.75" style="7" customWidth="1"/>
    <col min="1045" max="1045" width="4.25" style="7" customWidth="1"/>
    <col min="1046" max="1046" width="4.5" style="7" customWidth="1"/>
    <col min="1047" max="1047" width="3.5" style="7" customWidth="1"/>
    <col min="1048" max="1048" width="4.75" style="7" customWidth="1"/>
    <col min="1049" max="1049" width="3.625" style="7" customWidth="1"/>
    <col min="1050" max="1283" width="9" style="7"/>
    <col min="1284" max="1284" width="3.75" style="7" customWidth="1"/>
    <col min="1285" max="1285" width="7.625" style="7" customWidth="1"/>
    <col min="1286" max="1286" width="2.75" style="7" customWidth="1"/>
    <col min="1287" max="1287" width="4.125" style="7" customWidth="1"/>
    <col min="1288" max="1288" width="3.125" style="7" customWidth="1"/>
    <col min="1289" max="1289" width="4.375" style="7" customWidth="1"/>
    <col min="1290" max="1290" width="1.25" style="7" customWidth="1"/>
    <col min="1291" max="1291" width="2.625" style="7" customWidth="1"/>
    <col min="1292" max="1292" width="6.5" style="7" customWidth="1"/>
    <col min="1293" max="1293" width="3.25" style="7" customWidth="1"/>
    <col min="1294" max="1294" width="2.25" style="7" customWidth="1"/>
    <col min="1295" max="1295" width="5.875" style="7" customWidth="1"/>
    <col min="1296" max="1296" width="2.625" style="7" customWidth="1"/>
    <col min="1297" max="1297" width="3.25" style="7" customWidth="1"/>
    <col min="1298" max="1300" width="4.75" style="7" customWidth="1"/>
    <col min="1301" max="1301" width="4.25" style="7" customWidth="1"/>
    <col min="1302" max="1302" width="4.5" style="7" customWidth="1"/>
    <col min="1303" max="1303" width="3.5" style="7" customWidth="1"/>
    <col min="1304" max="1304" width="4.75" style="7" customWidth="1"/>
    <col min="1305" max="1305" width="3.625" style="7" customWidth="1"/>
    <col min="1306" max="1539" width="9" style="7"/>
    <col min="1540" max="1540" width="3.75" style="7" customWidth="1"/>
    <col min="1541" max="1541" width="7.625" style="7" customWidth="1"/>
    <col min="1542" max="1542" width="2.75" style="7" customWidth="1"/>
    <col min="1543" max="1543" width="4.125" style="7" customWidth="1"/>
    <col min="1544" max="1544" width="3.125" style="7" customWidth="1"/>
    <col min="1545" max="1545" width="4.375" style="7" customWidth="1"/>
    <col min="1546" max="1546" width="1.25" style="7" customWidth="1"/>
    <col min="1547" max="1547" width="2.625" style="7" customWidth="1"/>
    <col min="1548" max="1548" width="6.5" style="7" customWidth="1"/>
    <col min="1549" max="1549" width="3.25" style="7" customWidth="1"/>
    <col min="1550" max="1550" width="2.25" style="7" customWidth="1"/>
    <col min="1551" max="1551" width="5.875" style="7" customWidth="1"/>
    <col min="1552" max="1552" width="2.625" style="7" customWidth="1"/>
    <col min="1553" max="1553" width="3.25" style="7" customWidth="1"/>
    <col min="1554" max="1556" width="4.75" style="7" customWidth="1"/>
    <col min="1557" max="1557" width="4.25" style="7" customWidth="1"/>
    <col min="1558" max="1558" width="4.5" style="7" customWidth="1"/>
    <col min="1559" max="1559" width="3.5" style="7" customWidth="1"/>
    <col min="1560" max="1560" width="4.75" style="7" customWidth="1"/>
    <col min="1561" max="1561" width="3.625" style="7" customWidth="1"/>
    <col min="1562" max="1795" width="9" style="7"/>
    <col min="1796" max="1796" width="3.75" style="7" customWidth="1"/>
    <col min="1797" max="1797" width="7.625" style="7" customWidth="1"/>
    <col min="1798" max="1798" width="2.75" style="7" customWidth="1"/>
    <col min="1799" max="1799" width="4.125" style="7" customWidth="1"/>
    <col min="1800" max="1800" width="3.125" style="7" customWidth="1"/>
    <col min="1801" max="1801" width="4.375" style="7" customWidth="1"/>
    <col min="1802" max="1802" width="1.25" style="7" customWidth="1"/>
    <col min="1803" max="1803" width="2.625" style="7" customWidth="1"/>
    <col min="1804" max="1804" width="6.5" style="7" customWidth="1"/>
    <col min="1805" max="1805" width="3.25" style="7" customWidth="1"/>
    <col min="1806" max="1806" width="2.25" style="7" customWidth="1"/>
    <col min="1807" max="1807" width="5.875" style="7" customWidth="1"/>
    <col min="1808" max="1808" width="2.625" style="7" customWidth="1"/>
    <col min="1809" max="1809" width="3.25" style="7" customWidth="1"/>
    <col min="1810" max="1812" width="4.75" style="7" customWidth="1"/>
    <col min="1813" max="1813" width="4.25" style="7" customWidth="1"/>
    <col min="1814" max="1814" width="4.5" style="7" customWidth="1"/>
    <col min="1815" max="1815" width="3.5" style="7" customWidth="1"/>
    <col min="1816" max="1816" width="4.75" style="7" customWidth="1"/>
    <col min="1817" max="1817" width="3.625" style="7" customWidth="1"/>
    <col min="1818" max="2051" width="9" style="7"/>
    <col min="2052" max="2052" width="3.75" style="7" customWidth="1"/>
    <col min="2053" max="2053" width="7.625" style="7" customWidth="1"/>
    <col min="2054" max="2054" width="2.75" style="7" customWidth="1"/>
    <col min="2055" max="2055" width="4.125" style="7" customWidth="1"/>
    <col min="2056" max="2056" width="3.125" style="7" customWidth="1"/>
    <col min="2057" max="2057" width="4.375" style="7" customWidth="1"/>
    <col min="2058" max="2058" width="1.25" style="7" customWidth="1"/>
    <col min="2059" max="2059" width="2.625" style="7" customWidth="1"/>
    <col min="2060" max="2060" width="6.5" style="7" customWidth="1"/>
    <col min="2061" max="2061" width="3.25" style="7" customWidth="1"/>
    <col min="2062" max="2062" width="2.25" style="7" customWidth="1"/>
    <col min="2063" max="2063" width="5.875" style="7" customWidth="1"/>
    <col min="2064" max="2064" width="2.625" style="7" customWidth="1"/>
    <col min="2065" max="2065" width="3.25" style="7" customWidth="1"/>
    <col min="2066" max="2068" width="4.75" style="7" customWidth="1"/>
    <col min="2069" max="2069" width="4.25" style="7" customWidth="1"/>
    <col min="2070" max="2070" width="4.5" style="7" customWidth="1"/>
    <col min="2071" max="2071" width="3.5" style="7" customWidth="1"/>
    <col min="2072" max="2072" width="4.75" style="7" customWidth="1"/>
    <col min="2073" max="2073" width="3.625" style="7" customWidth="1"/>
    <col min="2074" max="2307" width="9" style="7"/>
    <col min="2308" max="2308" width="3.75" style="7" customWidth="1"/>
    <col min="2309" max="2309" width="7.625" style="7" customWidth="1"/>
    <col min="2310" max="2310" width="2.75" style="7" customWidth="1"/>
    <col min="2311" max="2311" width="4.125" style="7" customWidth="1"/>
    <col min="2312" max="2312" width="3.125" style="7" customWidth="1"/>
    <col min="2313" max="2313" width="4.375" style="7" customWidth="1"/>
    <col min="2314" max="2314" width="1.25" style="7" customWidth="1"/>
    <col min="2315" max="2315" width="2.625" style="7" customWidth="1"/>
    <col min="2316" max="2316" width="6.5" style="7" customWidth="1"/>
    <col min="2317" max="2317" width="3.25" style="7" customWidth="1"/>
    <col min="2318" max="2318" width="2.25" style="7" customWidth="1"/>
    <col min="2319" max="2319" width="5.875" style="7" customWidth="1"/>
    <col min="2320" max="2320" width="2.625" style="7" customWidth="1"/>
    <col min="2321" max="2321" width="3.25" style="7" customWidth="1"/>
    <col min="2322" max="2324" width="4.75" style="7" customWidth="1"/>
    <col min="2325" max="2325" width="4.25" style="7" customWidth="1"/>
    <col min="2326" max="2326" width="4.5" style="7" customWidth="1"/>
    <col min="2327" max="2327" width="3.5" style="7" customWidth="1"/>
    <col min="2328" max="2328" width="4.75" style="7" customWidth="1"/>
    <col min="2329" max="2329" width="3.625" style="7" customWidth="1"/>
    <col min="2330" max="2563" width="9" style="7"/>
    <col min="2564" max="2564" width="3.75" style="7" customWidth="1"/>
    <col min="2565" max="2565" width="7.625" style="7" customWidth="1"/>
    <col min="2566" max="2566" width="2.75" style="7" customWidth="1"/>
    <col min="2567" max="2567" width="4.125" style="7" customWidth="1"/>
    <col min="2568" max="2568" width="3.125" style="7" customWidth="1"/>
    <col min="2569" max="2569" width="4.375" style="7" customWidth="1"/>
    <col min="2570" max="2570" width="1.25" style="7" customWidth="1"/>
    <col min="2571" max="2571" width="2.625" style="7" customWidth="1"/>
    <col min="2572" max="2572" width="6.5" style="7" customWidth="1"/>
    <col min="2573" max="2573" width="3.25" style="7" customWidth="1"/>
    <col min="2574" max="2574" width="2.25" style="7" customWidth="1"/>
    <col min="2575" max="2575" width="5.875" style="7" customWidth="1"/>
    <col min="2576" max="2576" width="2.625" style="7" customWidth="1"/>
    <col min="2577" max="2577" width="3.25" style="7" customWidth="1"/>
    <col min="2578" max="2580" width="4.75" style="7" customWidth="1"/>
    <col min="2581" max="2581" width="4.25" style="7" customWidth="1"/>
    <col min="2582" max="2582" width="4.5" style="7" customWidth="1"/>
    <col min="2583" max="2583" width="3.5" style="7" customWidth="1"/>
    <col min="2584" max="2584" width="4.75" style="7" customWidth="1"/>
    <col min="2585" max="2585" width="3.625" style="7" customWidth="1"/>
    <col min="2586" max="2819" width="9" style="7"/>
    <col min="2820" max="2820" width="3.75" style="7" customWidth="1"/>
    <col min="2821" max="2821" width="7.625" style="7" customWidth="1"/>
    <col min="2822" max="2822" width="2.75" style="7" customWidth="1"/>
    <col min="2823" max="2823" width="4.125" style="7" customWidth="1"/>
    <col min="2824" max="2824" width="3.125" style="7" customWidth="1"/>
    <col min="2825" max="2825" width="4.375" style="7" customWidth="1"/>
    <col min="2826" max="2826" width="1.25" style="7" customWidth="1"/>
    <col min="2827" max="2827" width="2.625" style="7" customWidth="1"/>
    <col min="2828" max="2828" width="6.5" style="7" customWidth="1"/>
    <col min="2829" max="2829" width="3.25" style="7" customWidth="1"/>
    <col min="2830" max="2830" width="2.25" style="7" customWidth="1"/>
    <col min="2831" max="2831" width="5.875" style="7" customWidth="1"/>
    <col min="2832" max="2832" width="2.625" style="7" customWidth="1"/>
    <col min="2833" max="2833" width="3.25" style="7" customWidth="1"/>
    <col min="2834" max="2836" width="4.75" style="7" customWidth="1"/>
    <col min="2837" max="2837" width="4.25" style="7" customWidth="1"/>
    <col min="2838" max="2838" width="4.5" style="7" customWidth="1"/>
    <col min="2839" max="2839" width="3.5" style="7" customWidth="1"/>
    <col min="2840" max="2840" width="4.75" style="7" customWidth="1"/>
    <col min="2841" max="2841" width="3.625" style="7" customWidth="1"/>
    <col min="2842" max="3075" width="9" style="7"/>
    <col min="3076" max="3076" width="3.75" style="7" customWidth="1"/>
    <col min="3077" max="3077" width="7.625" style="7" customWidth="1"/>
    <col min="3078" max="3078" width="2.75" style="7" customWidth="1"/>
    <col min="3079" max="3079" width="4.125" style="7" customWidth="1"/>
    <col min="3080" max="3080" width="3.125" style="7" customWidth="1"/>
    <col min="3081" max="3081" width="4.375" style="7" customWidth="1"/>
    <col min="3082" max="3082" width="1.25" style="7" customWidth="1"/>
    <col min="3083" max="3083" width="2.625" style="7" customWidth="1"/>
    <col min="3084" max="3084" width="6.5" style="7" customWidth="1"/>
    <col min="3085" max="3085" width="3.25" style="7" customWidth="1"/>
    <col min="3086" max="3086" width="2.25" style="7" customWidth="1"/>
    <col min="3087" max="3087" width="5.875" style="7" customWidth="1"/>
    <col min="3088" max="3088" width="2.625" style="7" customWidth="1"/>
    <col min="3089" max="3089" width="3.25" style="7" customWidth="1"/>
    <col min="3090" max="3092" width="4.75" style="7" customWidth="1"/>
    <col min="3093" max="3093" width="4.25" style="7" customWidth="1"/>
    <col min="3094" max="3094" width="4.5" style="7" customWidth="1"/>
    <col min="3095" max="3095" width="3.5" style="7" customWidth="1"/>
    <col min="3096" max="3096" width="4.75" style="7" customWidth="1"/>
    <col min="3097" max="3097" width="3.625" style="7" customWidth="1"/>
    <col min="3098" max="3331" width="9" style="7"/>
    <col min="3332" max="3332" width="3.75" style="7" customWidth="1"/>
    <col min="3333" max="3333" width="7.625" style="7" customWidth="1"/>
    <col min="3334" max="3334" width="2.75" style="7" customWidth="1"/>
    <col min="3335" max="3335" width="4.125" style="7" customWidth="1"/>
    <col min="3336" max="3336" width="3.125" style="7" customWidth="1"/>
    <col min="3337" max="3337" width="4.375" style="7" customWidth="1"/>
    <col min="3338" max="3338" width="1.25" style="7" customWidth="1"/>
    <col min="3339" max="3339" width="2.625" style="7" customWidth="1"/>
    <col min="3340" max="3340" width="6.5" style="7" customWidth="1"/>
    <col min="3341" max="3341" width="3.25" style="7" customWidth="1"/>
    <col min="3342" max="3342" width="2.25" style="7" customWidth="1"/>
    <col min="3343" max="3343" width="5.875" style="7" customWidth="1"/>
    <col min="3344" max="3344" width="2.625" style="7" customWidth="1"/>
    <col min="3345" max="3345" width="3.25" style="7" customWidth="1"/>
    <col min="3346" max="3348" width="4.75" style="7" customWidth="1"/>
    <col min="3349" max="3349" width="4.25" style="7" customWidth="1"/>
    <col min="3350" max="3350" width="4.5" style="7" customWidth="1"/>
    <col min="3351" max="3351" width="3.5" style="7" customWidth="1"/>
    <col min="3352" max="3352" width="4.75" style="7" customWidth="1"/>
    <col min="3353" max="3353" width="3.625" style="7" customWidth="1"/>
    <col min="3354" max="3587" width="9" style="7"/>
    <col min="3588" max="3588" width="3.75" style="7" customWidth="1"/>
    <col min="3589" max="3589" width="7.625" style="7" customWidth="1"/>
    <col min="3590" max="3590" width="2.75" style="7" customWidth="1"/>
    <col min="3591" max="3591" width="4.125" style="7" customWidth="1"/>
    <col min="3592" max="3592" width="3.125" style="7" customWidth="1"/>
    <col min="3593" max="3593" width="4.375" style="7" customWidth="1"/>
    <col min="3594" max="3594" width="1.25" style="7" customWidth="1"/>
    <col min="3595" max="3595" width="2.625" style="7" customWidth="1"/>
    <col min="3596" max="3596" width="6.5" style="7" customWidth="1"/>
    <col min="3597" max="3597" width="3.25" style="7" customWidth="1"/>
    <col min="3598" max="3598" width="2.25" style="7" customWidth="1"/>
    <col min="3599" max="3599" width="5.875" style="7" customWidth="1"/>
    <col min="3600" max="3600" width="2.625" style="7" customWidth="1"/>
    <col min="3601" max="3601" width="3.25" style="7" customWidth="1"/>
    <col min="3602" max="3604" width="4.75" style="7" customWidth="1"/>
    <col min="3605" max="3605" width="4.25" style="7" customWidth="1"/>
    <col min="3606" max="3606" width="4.5" style="7" customWidth="1"/>
    <col min="3607" max="3607" width="3.5" style="7" customWidth="1"/>
    <col min="3608" max="3608" width="4.75" style="7" customWidth="1"/>
    <col min="3609" max="3609" width="3.625" style="7" customWidth="1"/>
    <col min="3610" max="3843" width="9" style="7"/>
    <col min="3844" max="3844" width="3.75" style="7" customWidth="1"/>
    <col min="3845" max="3845" width="7.625" style="7" customWidth="1"/>
    <col min="3846" max="3846" width="2.75" style="7" customWidth="1"/>
    <col min="3847" max="3847" width="4.125" style="7" customWidth="1"/>
    <col min="3848" max="3848" width="3.125" style="7" customWidth="1"/>
    <col min="3849" max="3849" width="4.375" style="7" customWidth="1"/>
    <col min="3850" max="3850" width="1.25" style="7" customWidth="1"/>
    <col min="3851" max="3851" width="2.625" style="7" customWidth="1"/>
    <col min="3852" max="3852" width="6.5" style="7" customWidth="1"/>
    <col min="3853" max="3853" width="3.25" style="7" customWidth="1"/>
    <col min="3854" max="3854" width="2.25" style="7" customWidth="1"/>
    <col min="3855" max="3855" width="5.875" style="7" customWidth="1"/>
    <col min="3856" max="3856" width="2.625" style="7" customWidth="1"/>
    <col min="3857" max="3857" width="3.25" style="7" customWidth="1"/>
    <col min="3858" max="3860" width="4.75" style="7" customWidth="1"/>
    <col min="3861" max="3861" width="4.25" style="7" customWidth="1"/>
    <col min="3862" max="3862" width="4.5" style="7" customWidth="1"/>
    <col min="3863" max="3863" width="3.5" style="7" customWidth="1"/>
    <col min="3864" max="3864" width="4.75" style="7" customWidth="1"/>
    <col min="3865" max="3865" width="3.625" style="7" customWidth="1"/>
    <col min="3866" max="4099" width="9" style="7"/>
    <col min="4100" max="4100" width="3.75" style="7" customWidth="1"/>
    <col min="4101" max="4101" width="7.625" style="7" customWidth="1"/>
    <col min="4102" max="4102" width="2.75" style="7" customWidth="1"/>
    <col min="4103" max="4103" width="4.125" style="7" customWidth="1"/>
    <col min="4104" max="4104" width="3.125" style="7" customWidth="1"/>
    <col min="4105" max="4105" width="4.375" style="7" customWidth="1"/>
    <col min="4106" max="4106" width="1.25" style="7" customWidth="1"/>
    <col min="4107" max="4107" width="2.625" style="7" customWidth="1"/>
    <col min="4108" max="4108" width="6.5" style="7" customWidth="1"/>
    <col min="4109" max="4109" width="3.25" style="7" customWidth="1"/>
    <col min="4110" max="4110" width="2.25" style="7" customWidth="1"/>
    <col min="4111" max="4111" width="5.875" style="7" customWidth="1"/>
    <col min="4112" max="4112" width="2.625" style="7" customWidth="1"/>
    <col min="4113" max="4113" width="3.25" style="7" customWidth="1"/>
    <col min="4114" max="4116" width="4.75" style="7" customWidth="1"/>
    <col min="4117" max="4117" width="4.25" style="7" customWidth="1"/>
    <col min="4118" max="4118" width="4.5" style="7" customWidth="1"/>
    <col min="4119" max="4119" width="3.5" style="7" customWidth="1"/>
    <col min="4120" max="4120" width="4.75" style="7" customWidth="1"/>
    <col min="4121" max="4121" width="3.625" style="7" customWidth="1"/>
    <col min="4122" max="4355" width="9" style="7"/>
    <col min="4356" max="4356" width="3.75" style="7" customWidth="1"/>
    <col min="4357" max="4357" width="7.625" style="7" customWidth="1"/>
    <col min="4358" max="4358" width="2.75" style="7" customWidth="1"/>
    <col min="4359" max="4359" width="4.125" style="7" customWidth="1"/>
    <col min="4360" max="4360" width="3.125" style="7" customWidth="1"/>
    <col min="4361" max="4361" width="4.375" style="7" customWidth="1"/>
    <col min="4362" max="4362" width="1.25" style="7" customWidth="1"/>
    <col min="4363" max="4363" width="2.625" style="7" customWidth="1"/>
    <col min="4364" max="4364" width="6.5" style="7" customWidth="1"/>
    <col min="4365" max="4365" width="3.25" style="7" customWidth="1"/>
    <col min="4366" max="4366" width="2.25" style="7" customWidth="1"/>
    <col min="4367" max="4367" width="5.875" style="7" customWidth="1"/>
    <col min="4368" max="4368" width="2.625" style="7" customWidth="1"/>
    <col min="4369" max="4369" width="3.25" style="7" customWidth="1"/>
    <col min="4370" max="4372" width="4.75" style="7" customWidth="1"/>
    <col min="4373" max="4373" width="4.25" style="7" customWidth="1"/>
    <col min="4374" max="4374" width="4.5" style="7" customWidth="1"/>
    <col min="4375" max="4375" width="3.5" style="7" customWidth="1"/>
    <col min="4376" max="4376" width="4.75" style="7" customWidth="1"/>
    <col min="4377" max="4377" width="3.625" style="7" customWidth="1"/>
    <col min="4378" max="4611" width="9" style="7"/>
    <col min="4612" max="4612" width="3.75" style="7" customWidth="1"/>
    <col min="4613" max="4613" width="7.625" style="7" customWidth="1"/>
    <col min="4614" max="4614" width="2.75" style="7" customWidth="1"/>
    <col min="4615" max="4615" width="4.125" style="7" customWidth="1"/>
    <col min="4616" max="4616" width="3.125" style="7" customWidth="1"/>
    <col min="4617" max="4617" width="4.375" style="7" customWidth="1"/>
    <col min="4618" max="4618" width="1.25" style="7" customWidth="1"/>
    <col min="4619" max="4619" width="2.625" style="7" customWidth="1"/>
    <col min="4620" max="4620" width="6.5" style="7" customWidth="1"/>
    <col min="4621" max="4621" width="3.25" style="7" customWidth="1"/>
    <col min="4622" max="4622" width="2.25" style="7" customWidth="1"/>
    <col min="4623" max="4623" width="5.875" style="7" customWidth="1"/>
    <col min="4624" max="4624" width="2.625" style="7" customWidth="1"/>
    <col min="4625" max="4625" width="3.25" style="7" customWidth="1"/>
    <col min="4626" max="4628" width="4.75" style="7" customWidth="1"/>
    <col min="4629" max="4629" width="4.25" style="7" customWidth="1"/>
    <col min="4630" max="4630" width="4.5" style="7" customWidth="1"/>
    <col min="4631" max="4631" width="3.5" style="7" customWidth="1"/>
    <col min="4632" max="4632" width="4.75" style="7" customWidth="1"/>
    <col min="4633" max="4633" width="3.625" style="7" customWidth="1"/>
    <col min="4634" max="4867" width="9" style="7"/>
    <col min="4868" max="4868" width="3.75" style="7" customWidth="1"/>
    <col min="4869" max="4869" width="7.625" style="7" customWidth="1"/>
    <col min="4870" max="4870" width="2.75" style="7" customWidth="1"/>
    <col min="4871" max="4871" width="4.125" style="7" customWidth="1"/>
    <col min="4872" max="4872" width="3.125" style="7" customWidth="1"/>
    <col min="4873" max="4873" width="4.375" style="7" customWidth="1"/>
    <col min="4874" max="4874" width="1.25" style="7" customWidth="1"/>
    <col min="4875" max="4875" width="2.625" style="7" customWidth="1"/>
    <col min="4876" max="4876" width="6.5" style="7" customWidth="1"/>
    <col min="4877" max="4877" width="3.25" style="7" customWidth="1"/>
    <col min="4878" max="4878" width="2.25" style="7" customWidth="1"/>
    <col min="4879" max="4879" width="5.875" style="7" customWidth="1"/>
    <col min="4880" max="4880" width="2.625" style="7" customWidth="1"/>
    <col min="4881" max="4881" width="3.25" style="7" customWidth="1"/>
    <col min="4882" max="4884" width="4.75" style="7" customWidth="1"/>
    <col min="4885" max="4885" width="4.25" style="7" customWidth="1"/>
    <col min="4886" max="4886" width="4.5" style="7" customWidth="1"/>
    <col min="4887" max="4887" width="3.5" style="7" customWidth="1"/>
    <col min="4888" max="4888" width="4.75" style="7" customWidth="1"/>
    <col min="4889" max="4889" width="3.625" style="7" customWidth="1"/>
    <col min="4890" max="5123" width="9" style="7"/>
    <col min="5124" max="5124" width="3.75" style="7" customWidth="1"/>
    <col min="5125" max="5125" width="7.625" style="7" customWidth="1"/>
    <col min="5126" max="5126" width="2.75" style="7" customWidth="1"/>
    <col min="5127" max="5127" width="4.125" style="7" customWidth="1"/>
    <col min="5128" max="5128" width="3.125" style="7" customWidth="1"/>
    <col min="5129" max="5129" width="4.375" style="7" customWidth="1"/>
    <col min="5130" max="5130" width="1.25" style="7" customWidth="1"/>
    <col min="5131" max="5131" width="2.625" style="7" customWidth="1"/>
    <col min="5132" max="5132" width="6.5" style="7" customWidth="1"/>
    <col min="5133" max="5133" width="3.25" style="7" customWidth="1"/>
    <col min="5134" max="5134" width="2.25" style="7" customWidth="1"/>
    <col min="5135" max="5135" width="5.875" style="7" customWidth="1"/>
    <col min="5136" max="5136" width="2.625" style="7" customWidth="1"/>
    <col min="5137" max="5137" width="3.25" style="7" customWidth="1"/>
    <col min="5138" max="5140" width="4.75" style="7" customWidth="1"/>
    <col min="5141" max="5141" width="4.25" style="7" customWidth="1"/>
    <col min="5142" max="5142" width="4.5" style="7" customWidth="1"/>
    <col min="5143" max="5143" width="3.5" style="7" customWidth="1"/>
    <col min="5144" max="5144" width="4.75" style="7" customWidth="1"/>
    <col min="5145" max="5145" width="3.625" style="7" customWidth="1"/>
    <col min="5146" max="5379" width="9" style="7"/>
    <col min="5380" max="5380" width="3.75" style="7" customWidth="1"/>
    <col min="5381" max="5381" width="7.625" style="7" customWidth="1"/>
    <col min="5382" max="5382" width="2.75" style="7" customWidth="1"/>
    <col min="5383" max="5383" width="4.125" style="7" customWidth="1"/>
    <col min="5384" max="5384" width="3.125" style="7" customWidth="1"/>
    <col min="5385" max="5385" width="4.375" style="7" customWidth="1"/>
    <col min="5386" max="5386" width="1.25" style="7" customWidth="1"/>
    <col min="5387" max="5387" width="2.625" style="7" customWidth="1"/>
    <col min="5388" max="5388" width="6.5" style="7" customWidth="1"/>
    <col min="5389" max="5389" width="3.25" style="7" customWidth="1"/>
    <col min="5390" max="5390" width="2.25" style="7" customWidth="1"/>
    <col min="5391" max="5391" width="5.875" style="7" customWidth="1"/>
    <col min="5392" max="5392" width="2.625" style="7" customWidth="1"/>
    <col min="5393" max="5393" width="3.25" style="7" customWidth="1"/>
    <col min="5394" max="5396" width="4.75" style="7" customWidth="1"/>
    <col min="5397" max="5397" width="4.25" style="7" customWidth="1"/>
    <col min="5398" max="5398" width="4.5" style="7" customWidth="1"/>
    <col min="5399" max="5399" width="3.5" style="7" customWidth="1"/>
    <col min="5400" max="5400" width="4.75" style="7" customWidth="1"/>
    <col min="5401" max="5401" width="3.625" style="7" customWidth="1"/>
    <col min="5402" max="5635" width="9" style="7"/>
    <col min="5636" max="5636" width="3.75" style="7" customWidth="1"/>
    <col min="5637" max="5637" width="7.625" style="7" customWidth="1"/>
    <col min="5638" max="5638" width="2.75" style="7" customWidth="1"/>
    <col min="5639" max="5639" width="4.125" style="7" customWidth="1"/>
    <col min="5640" max="5640" width="3.125" style="7" customWidth="1"/>
    <col min="5641" max="5641" width="4.375" style="7" customWidth="1"/>
    <col min="5642" max="5642" width="1.25" style="7" customWidth="1"/>
    <col min="5643" max="5643" width="2.625" style="7" customWidth="1"/>
    <col min="5644" max="5644" width="6.5" style="7" customWidth="1"/>
    <col min="5645" max="5645" width="3.25" style="7" customWidth="1"/>
    <col min="5646" max="5646" width="2.25" style="7" customWidth="1"/>
    <col min="5647" max="5647" width="5.875" style="7" customWidth="1"/>
    <col min="5648" max="5648" width="2.625" style="7" customWidth="1"/>
    <col min="5649" max="5649" width="3.25" style="7" customWidth="1"/>
    <col min="5650" max="5652" width="4.75" style="7" customWidth="1"/>
    <col min="5653" max="5653" width="4.25" style="7" customWidth="1"/>
    <col min="5654" max="5654" width="4.5" style="7" customWidth="1"/>
    <col min="5655" max="5655" width="3.5" style="7" customWidth="1"/>
    <col min="5656" max="5656" width="4.75" style="7" customWidth="1"/>
    <col min="5657" max="5657" width="3.625" style="7" customWidth="1"/>
    <col min="5658" max="5891" width="9" style="7"/>
    <col min="5892" max="5892" width="3.75" style="7" customWidth="1"/>
    <col min="5893" max="5893" width="7.625" style="7" customWidth="1"/>
    <col min="5894" max="5894" width="2.75" style="7" customWidth="1"/>
    <col min="5895" max="5895" width="4.125" style="7" customWidth="1"/>
    <col min="5896" max="5896" width="3.125" style="7" customWidth="1"/>
    <col min="5897" max="5897" width="4.375" style="7" customWidth="1"/>
    <col min="5898" max="5898" width="1.25" style="7" customWidth="1"/>
    <col min="5899" max="5899" width="2.625" style="7" customWidth="1"/>
    <col min="5900" max="5900" width="6.5" style="7" customWidth="1"/>
    <col min="5901" max="5901" width="3.25" style="7" customWidth="1"/>
    <col min="5902" max="5902" width="2.25" style="7" customWidth="1"/>
    <col min="5903" max="5903" width="5.875" style="7" customWidth="1"/>
    <col min="5904" max="5904" width="2.625" style="7" customWidth="1"/>
    <col min="5905" max="5905" width="3.25" style="7" customWidth="1"/>
    <col min="5906" max="5908" width="4.75" style="7" customWidth="1"/>
    <col min="5909" max="5909" width="4.25" style="7" customWidth="1"/>
    <col min="5910" max="5910" width="4.5" style="7" customWidth="1"/>
    <col min="5911" max="5911" width="3.5" style="7" customWidth="1"/>
    <col min="5912" max="5912" width="4.75" style="7" customWidth="1"/>
    <col min="5913" max="5913" width="3.625" style="7" customWidth="1"/>
    <col min="5914" max="6147" width="9" style="7"/>
    <col min="6148" max="6148" width="3.75" style="7" customWidth="1"/>
    <col min="6149" max="6149" width="7.625" style="7" customWidth="1"/>
    <col min="6150" max="6150" width="2.75" style="7" customWidth="1"/>
    <col min="6151" max="6151" width="4.125" style="7" customWidth="1"/>
    <col min="6152" max="6152" width="3.125" style="7" customWidth="1"/>
    <col min="6153" max="6153" width="4.375" style="7" customWidth="1"/>
    <col min="6154" max="6154" width="1.25" style="7" customWidth="1"/>
    <col min="6155" max="6155" width="2.625" style="7" customWidth="1"/>
    <col min="6156" max="6156" width="6.5" style="7" customWidth="1"/>
    <col min="6157" max="6157" width="3.25" style="7" customWidth="1"/>
    <col min="6158" max="6158" width="2.25" style="7" customWidth="1"/>
    <col min="6159" max="6159" width="5.875" style="7" customWidth="1"/>
    <col min="6160" max="6160" width="2.625" style="7" customWidth="1"/>
    <col min="6161" max="6161" width="3.25" style="7" customWidth="1"/>
    <col min="6162" max="6164" width="4.75" style="7" customWidth="1"/>
    <col min="6165" max="6165" width="4.25" style="7" customWidth="1"/>
    <col min="6166" max="6166" width="4.5" style="7" customWidth="1"/>
    <col min="6167" max="6167" width="3.5" style="7" customWidth="1"/>
    <col min="6168" max="6168" width="4.75" style="7" customWidth="1"/>
    <col min="6169" max="6169" width="3.625" style="7" customWidth="1"/>
    <col min="6170" max="6403" width="9" style="7"/>
    <col min="6404" max="6404" width="3.75" style="7" customWidth="1"/>
    <col min="6405" max="6405" width="7.625" style="7" customWidth="1"/>
    <col min="6406" max="6406" width="2.75" style="7" customWidth="1"/>
    <col min="6407" max="6407" width="4.125" style="7" customWidth="1"/>
    <col min="6408" max="6408" width="3.125" style="7" customWidth="1"/>
    <col min="6409" max="6409" width="4.375" style="7" customWidth="1"/>
    <col min="6410" max="6410" width="1.25" style="7" customWidth="1"/>
    <col min="6411" max="6411" width="2.625" style="7" customWidth="1"/>
    <col min="6412" max="6412" width="6.5" style="7" customWidth="1"/>
    <col min="6413" max="6413" width="3.25" style="7" customWidth="1"/>
    <col min="6414" max="6414" width="2.25" style="7" customWidth="1"/>
    <col min="6415" max="6415" width="5.875" style="7" customWidth="1"/>
    <col min="6416" max="6416" width="2.625" style="7" customWidth="1"/>
    <col min="6417" max="6417" width="3.25" style="7" customWidth="1"/>
    <col min="6418" max="6420" width="4.75" style="7" customWidth="1"/>
    <col min="6421" max="6421" width="4.25" style="7" customWidth="1"/>
    <col min="6422" max="6422" width="4.5" style="7" customWidth="1"/>
    <col min="6423" max="6423" width="3.5" style="7" customWidth="1"/>
    <col min="6424" max="6424" width="4.75" style="7" customWidth="1"/>
    <col min="6425" max="6425" width="3.625" style="7" customWidth="1"/>
    <col min="6426" max="6659" width="9" style="7"/>
    <col min="6660" max="6660" width="3.75" style="7" customWidth="1"/>
    <col min="6661" max="6661" width="7.625" style="7" customWidth="1"/>
    <col min="6662" max="6662" width="2.75" style="7" customWidth="1"/>
    <col min="6663" max="6663" width="4.125" style="7" customWidth="1"/>
    <col min="6664" max="6664" width="3.125" style="7" customWidth="1"/>
    <col min="6665" max="6665" width="4.375" style="7" customWidth="1"/>
    <col min="6666" max="6666" width="1.25" style="7" customWidth="1"/>
    <col min="6667" max="6667" width="2.625" style="7" customWidth="1"/>
    <col min="6668" max="6668" width="6.5" style="7" customWidth="1"/>
    <col min="6669" max="6669" width="3.25" style="7" customWidth="1"/>
    <col min="6670" max="6670" width="2.25" style="7" customWidth="1"/>
    <col min="6671" max="6671" width="5.875" style="7" customWidth="1"/>
    <col min="6672" max="6672" width="2.625" style="7" customWidth="1"/>
    <col min="6673" max="6673" width="3.25" style="7" customWidth="1"/>
    <col min="6674" max="6676" width="4.75" style="7" customWidth="1"/>
    <col min="6677" max="6677" width="4.25" style="7" customWidth="1"/>
    <col min="6678" max="6678" width="4.5" style="7" customWidth="1"/>
    <col min="6679" max="6679" width="3.5" style="7" customWidth="1"/>
    <col min="6680" max="6680" width="4.75" style="7" customWidth="1"/>
    <col min="6681" max="6681" width="3.625" style="7" customWidth="1"/>
    <col min="6682" max="6915" width="9" style="7"/>
    <col min="6916" max="6916" width="3.75" style="7" customWidth="1"/>
    <col min="6917" max="6917" width="7.625" style="7" customWidth="1"/>
    <col min="6918" max="6918" width="2.75" style="7" customWidth="1"/>
    <col min="6919" max="6919" width="4.125" style="7" customWidth="1"/>
    <col min="6920" max="6920" width="3.125" style="7" customWidth="1"/>
    <col min="6921" max="6921" width="4.375" style="7" customWidth="1"/>
    <col min="6922" max="6922" width="1.25" style="7" customWidth="1"/>
    <col min="6923" max="6923" width="2.625" style="7" customWidth="1"/>
    <col min="6924" max="6924" width="6.5" style="7" customWidth="1"/>
    <col min="6925" max="6925" width="3.25" style="7" customWidth="1"/>
    <col min="6926" max="6926" width="2.25" style="7" customWidth="1"/>
    <col min="6927" max="6927" width="5.875" style="7" customWidth="1"/>
    <col min="6928" max="6928" width="2.625" style="7" customWidth="1"/>
    <col min="6929" max="6929" width="3.25" style="7" customWidth="1"/>
    <col min="6930" max="6932" width="4.75" style="7" customWidth="1"/>
    <col min="6933" max="6933" width="4.25" style="7" customWidth="1"/>
    <col min="6934" max="6934" width="4.5" style="7" customWidth="1"/>
    <col min="6935" max="6935" width="3.5" style="7" customWidth="1"/>
    <col min="6936" max="6936" width="4.75" style="7" customWidth="1"/>
    <col min="6937" max="6937" width="3.625" style="7" customWidth="1"/>
    <col min="6938" max="7171" width="9" style="7"/>
    <col min="7172" max="7172" width="3.75" style="7" customWidth="1"/>
    <col min="7173" max="7173" width="7.625" style="7" customWidth="1"/>
    <col min="7174" max="7174" width="2.75" style="7" customWidth="1"/>
    <col min="7175" max="7175" width="4.125" style="7" customWidth="1"/>
    <col min="7176" max="7176" width="3.125" style="7" customWidth="1"/>
    <col min="7177" max="7177" width="4.375" style="7" customWidth="1"/>
    <col min="7178" max="7178" width="1.25" style="7" customWidth="1"/>
    <col min="7179" max="7179" width="2.625" style="7" customWidth="1"/>
    <col min="7180" max="7180" width="6.5" style="7" customWidth="1"/>
    <col min="7181" max="7181" width="3.25" style="7" customWidth="1"/>
    <col min="7182" max="7182" width="2.25" style="7" customWidth="1"/>
    <col min="7183" max="7183" width="5.875" style="7" customWidth="1"/>
    <col min="7184" max="7184" width="2.625" style="7" customWidth="1"/>
    <col min="7185" max="7185" width="3.25" style="7" customWidth="1"/>
    <col min="7186" max="7188" width="4.75" style="7" customWidth="1"/>
    <col min="7189" max="7189" width="4.25" style="7" customWidth="1"/>
    <col min="7190" max="7190" width="4.5" style="7" customWidth="1"/>
    <col min="7191" max="7191" width="3.5" style="7" customWidth="1"/>
    <col min="7192" max="7192" width="4.75" style="7" customWidth="1"/>
    <col min="7193" max="7193" width="3.625" style="7" customWidth="1"/>
    <col min="7194" max="7427" width="9" style="7"/>
    <col min="7428" max="7428" width="3.75" style="7" customWidth="1"/>
    <col min="7429" max="7429" width="7.625" style="7" customWidth="1"/>
    <col min="7430" max="7430" width="2.75" style="7" customWidth="1"/>
    <col min="7431" max="7431" width="4.125" style="7" customWidth="1"/>
    <col min="7432" max="7432" width="3.125" style="7" customWidth="1"/>
    <col min="7433" max="7433" width="4.375" style="7" customWidth="1"/>
    <col min="7434" max="7434" width="1.25" style="7" customWidth="1"/>
    <col min="7435" max="7435" width="2.625" style="7" customWidth="1"/>
    <col min="7436" max="7436" width="6.5" style="7" customWidth="1"/>
    <col min="7437" max="7437" width="3.25" style="7" customWidth="1"/>
    <col min="7438" max="7438" width="2.25" style="7" customWidth="1"/>
    <col min="7439" max="7439" width="5.875" style="7" customWidth="1"/>
    <col min="7440" max="7440" width="2.625" style="7" customWidth="1"/>
    <col min="7441" max="7441" width="3.25" style="7" customWidth="1"/>
    <col min="7442" max="7444" width="4.75" style="7" customWidth="1"/>
    <col min="7445" max="7445" width="4.25" style="7" customWidth="1"/>
    <col min="7446" max="7446" width="4.5" style="7" customWidth="1"/>
    <col min="7447" max="7447" width="3.5" style="7" customWidth="1"/>
    <col min="7448" max="7448" width="4.75" style="7" customWidth="1"/>
    <col min="7449" max="7449" width="3.625" style="7" customWidth="1"/>
    <col min="7450" max="7683" width="9" style="7"/>
    <col min="7684" max="7684" width="3.75" style="7" customWidth="1"/>
    <col min="7685" max="7685" width="7.625" style="7" customWidth="1"/>
    <col min="7686" max="7686" width="2.75" style="7" customWidth="1"/>
    <col min="7687" max="7687" width="4.125" style="7" customWidth="1"/>
    <col min="7688" max="7688" width="3.125" style="7" customWidth="1"/>
    <col min="7689" max="7689" width="4.375" style="7" customWidth="1"/>
    <col min="7690" max="7690" width="1.25" style="7" customWidth="1"/>
    <col min="7691" max="7691" width="2.625" style="7" customWidth="1"/>
    <col min="7692" max="7692" width="6.5" style="7" customWidth="1"/>
    <col min="7693" max="7693" width="3.25" style="7" customWidth="1"/>
    <col min="7694" max="7694" width="2.25" style="7" customWidth="1"/>
    <col min="7695" max="7695" width="5.875" style="7" customWidth="1"/>
    <col min="7696" max="7696" width="2.625" style="7" customWidth="1"/>
    <col min="7697" max="7697" width="3.25" style="7" customWidth="1"/>
    <col min="7698" max="7700" width="4.75" style="7" customWidth="1"/>
    <col min="7701" max="7701" width="4.25" style="7" customWidth="1"/>
    <col min="7702" max="7702" width="4.5" style="7" customWidth="1"/>
    <col min="7703" max="7703" width="3.5" style="7" customWidth="1"/>
    <col min="7704" max="7704" width="4.75" style="7" customWidth="1"/>
    <col min="7705" max="7705" width="3.625" style="7" customWidth="1"/>
    <col min="7706" max="7939" width="9" style="7"/>
    <col min="7940" max="7940" width="3.75" style="7" customWidth="1"/>
    <col min="7941" max="7941" width="7.625" style="7" customWidth="1"/>
    <col min="7942" max="7942" width="2.75" style="7" customWidth="1"/>
    <col min="7943" max="7943" width="4.125" style="7" customWidth="1"/>
    <col min="7944" max="7944" width="3.125" style="7" customWidth="1"/>
    <col min="7945" max="7945" width="4.375" style="7" customWidth="1"/>
    <col min="7946" max="7946" width="1.25" style="7" customWidth="1"/>
    <col min="7947" max="7947" width="2.625" style="7" customWidth="1"/>
    <col min="7948" max="7948" width="6.5" style="7" customWidth="1"/>
    <col min="7949" max="7949" width="3.25" style="7" customWidth="1"/>
    <col min="7950" max="7950" width="2.25" style="7" customWidth="1"/>
    <col min="7951" max="7951" width="5.875" style="7" customWidth="1"/>
    <col min="7952" max="7952" width="2.625" style="7" customWidth="1"/>
    <col min="7953" max="7953" width="3.25" style="7" customWidth="1"/>
    <col min="7954" max="7956" width="4.75" style="7" customWidth="1"/>
    <col min="7957" max="7957" width="4.25" style="7" customWidth="1"/>
    <col min="7958" max="7958" width="4.5" style="7" customWidth="1"/>
    <col min="7959" max="7959" width="3.5" style="7" customWidth="1"/>
    <col min="7960" max="7960" width="4.75" style="7" customWidth="1"/>
    <col min="7961" max="7961" width="3.625" style="7" customWidth="1"/>
    <col min="7962" max="8195" width="9" style="7"/>
    <col min="8196" max="8196" width="3.75" style="7" customWidth="1"/>
    <col min="8197" max="8197" width="7.625" style="7" customWidth="1"/>
    <col min="8198" max="8198" width="2.75" style="7" customWidth="1"/>
    <col min="8199" max="8199" width="4.125" style="7" customWidth="1"/>
    <col min="8200" max="8200" width="3.125" style="7" customWidth="1"/>
    <col min="8201" max="8201" width="4.375" style="7" customWidth="1"/>
    <col min="8202" max="8202" width="1.25" style="7" customWidth="1"/>
    <col min="8203" max="8203" width="2.625" style="7" customWidth="1"/>
    <col min="8204" max="8204" width="6.5" style="7" customWidth="1"/>
    <col min="8205" max="8205" width="3.25" style="7" customWidth="1"/>
    <col min="8206" max="8206" width="2.25" style="7" customWidth="1"/>
    <col min="8207" max="8207" width="5.875" style="7" customWidth="1"/>
    <col min="8208" max="8208" width="2.625" style="7" customWidth="1"/>
    <col min="8209" max="8209" width="3.25" style="7" customWidth="1"/>
    <col min="8210" max="8212" width="4.75" style="7" customWidth="1"/>
    <col min="8213" max="8213" width="4.25" style="7" customWidth="1"/>
    <col min="8214" max="8214" width="4.5" style="7" customWidth="1"/>
    <col min="8215" max="8215" width="3.5" style="7" customWidth="1"/>
    <col min="8216" max="8216" width="4.75" style="7" customWidth="1"/>
    <col min="8217" max="8217" width="3.625" style="7" customWidth="1"/>
    <col min="8218" max="8451" width="9" style="7"/>
    <col min="8452" max="8452" width="3.75" style="7" customWidth="1"/>
    <col min="8453" max="8453" width="7.625" style="7" customWidth="1"/>
    <col min="8454" max="8454" width="2.75" style="7" customWidth="1"/>
    <col min="8455" max="8455" width="4.125" style="7" customWidth="1"/>
    <col min="8456" max="8456" width="3.125" style="7" customWidth="1"/>
    <col min="8457" max="8457" width="4.375" style="7" customWidth="1"/>
    <col min="8458" max="8458" width="1.25" style="7" customWidth="1"/>
    <col min="8459" max="8459" width="2.625" style="7" customWidth="1"/>
    <col min="8460" max="8460" width="6.5" style="7" customWidth="1"/>
    <col min="8461" max="8461" width="3.25" style="7" customWidth="1"/>
    <col min="8462" max="8462" width="2.25" style="7" customWidth="1"/>
    <col min="8463" max="8463" width="5.875" style="7" customWidth="1"/>
    <col min="8464" max="8464" width="2.625" style="7" customWidth="1"/>
    <col min="8465" max="8465" width="3.25" style="7" customWidth="1"/>
    <col min="8466" max="8468" width="4.75" style="7" customWidth="1"/>
    <col min="8469" max="8469" width="4.25" style="7" customWidth="1"/>
    <col min="8470" max="8470" width="4.5" style="7" customWidth="1"/>
    <col min="8471" max="8471" width="3.5" style="7" customWidth="1"/>
    <col min="8472" max="8472" width="4.75" style="7" customWidth="1"/>
    <col min="8473" max="8473" width="3.625" style="7" customWidth="1"/>
    <col min="8474" max="8707" width="9" style="7"/>
    <col min="8708" max="8708" width="3.75" style="7" customWidth="1"/>
    <col min="8709" max="8709" width="7.625" style="7" customWidth="1"/>
    <col min="8710" max="8710" width="2.75" style="7" customWidth="1"/>
    <col min="8711" max="8711" width="4.125" style="7" customWidth="1"/>
    <col min="8712" max="8712" width="3.125" style="7" customWidth="1"/>
    <col min="8713" max="8713" width="4.375" style="7" customWidth="1"/>
    <col min="8714" max="8714" width="1.25" style="7" customWidth="1"/>
    <col min="8715" max="8715" width="2.625" style="7" customWidth="1"/>
    <col min="8716" max="8716" width="6.5" style="7" customWidth="1"/>
    <col min="8717" max="8717" width="3.25" style="7" customWidth="1"/>
    <col min="8718" max="8718" width="2.25" style="7" customWidth="1"/>
    <col min="8719" max="8719" width="5.875" style="7" customWidth="1"/>
    <col min="8720" max="8720" width="2.625" style="7" customWidth="1"/>
    <col min="8721" max="8721" width="3.25" style="7" customWidth="1"/>
    <col min="8722" max="8724" width="4.75" style="7" customWidth="1"/>
    <col min="8725" max="8725" width="4.25" style="7" customWidth="1"/>
    <col min="8726" max="8726" width="4.5" style="7" customWidth="1"/>
    <col min="8727" max="8727" width="3.5" style="7" customWidth="1"/>
    <col min="8728" max="8728" width="4.75" style="7" customWidth="1"/>
    <col min="8729" max="8729" width="3.625" style="7" customWidth="1"/>
    <col min="8730" max="8963" width="9" style="7"/>
    <col min="8964" max="8964" width="3.75" style="7" customWidth="1"/>
    <col min="8965" max="8965" width="7.625" style="7" customWidth="1"/>
    <col min="8966" max="8966" width="2.75" style="7" customWidth="1"/>
    <col min="8967" max="8967" width="4.125" style="7" customWidth="1"/>
    <col min="8968" max="8968" width="3.125" style="7" customWidth="1"/>
    <col min="8969" max="8969" width="4.375" style="7" customWidth="1"/>
    <col min="8970" max="8970" width="1.25" style="7" customWidth="1"/>
    <col min="8971" max="8971" width="2.625" style="7" customWidth="1"/>
    <col min="8972" max="8972" width="6.5" style="7" customWidth="1"/>
    <col min="8973" max="8973" width="3.25" style="7" customWidth="1"/>
    <col min="8974" max="8974" width="2.25" style="7" customWidth="1"/>
    <col min="8975" max="8975" width="5.875" style="7" customWidth="1"/>
    <col min="8976" max="8976" width="2.625" style="7" customWidth="1"/>
    <col min="8977" max="8977" width="3.25" style="7" customWidth="1"/>
    <col min="8978" max="8980" width="4.75" style="7" customWidth="1"/>
    <col min="8981" max="8981" width="4.25" style="7" customWidth="1"/>
    <col min="8982" max="8982" width="4.5" style="7" customWidth="1"/>
    <col min="8983" max="8983" width="3.5" style="7" customWidth="1"/>
    <col min="8984" max="8984" width="4.75" style="7" customWidth="1"/>
    <col min="8985" max="8985" width="3.625" style="7" customWidth="1"/>
    <col min="8986" max="9219" width="9" style="7"/>
    <col min="9220" max="9220" width="3.75" style="7" customWidth="1"/>
    <col min="9221" max="9221" width="7.625" style="7" customWidth="1"/>
    <col min="9222" max="9222" width="2.75" style="7" customWidth="1"/>
    <col min="9223" max="9223" width="4.125" style="7" customWidth="1"/>
    <col min="9224" max="9224" width="3.125" style="7" customWidth="1"/>
    <col min="9225" max="9225" width="4.375" style="7" customWidth="1"/>
    <col min="9226" max="9226" width="1.25" style="7" customWidth="1"/>
    <col min="9227" max="9227" width="2.625" style="7" customWidth="1"/>
    <col min="9228" max="9228" width="6.5" style="7" customWidth="1"/>
    <col min="9229" max="9229" width="3.25" style="7" customWidth="1"/>
    <col min="9230" max="9230" width="2.25" style="7" customWidth="1"/>
    <col min="9231" max="9231" width="5.875" style="7" customWidth="1"/>
    <col min="9232" max="9232" width="2.625" style="7" customWidth="1"/>
    <col min="9233" max="9233" width="3.25" style="7" customWidth="1"/>
    <col min="9234" max="9236" width="4.75" style="7" customWidth="1"/>
    <col min="9237" max="9237" width="4.25" style="7" customWidth="1"/>
    <col min="9238" max="9238" width="4.5" style="7" customWidth="1"/>
    <col min="9239" max="9239" width="3.5" style="7" customWidth="1"/>
    <col min="9240" max="9240" width="4.75" style="7" customWidth="1"/>
    <col min="9241" max="9241" width="3.625" style="7" customWidth="1"/>
    <col min="9242" max="9475" width="9" style="7"/>
    <col min="9476" max="9476" width="3.75" style="7" customWidth="1"/>
    <col min="9477" max="9477" width="7.625" style="7" customWidth="1"/>
    <col min="9478" max="9478" width="2.75" style="7" customWidth="1"/>
    <col min="9479" max="9479" width="4.125" style="7" customWidth="1"/>
    <col min="9480" max="9480" width="3.125" style="7" customWidth="1"/>
    <col min="9481" max="9481" width="4.375" style="7" customWidth="1"/>
    <col min="9482" max="9482" width="1.25" style="7" customWidth="1"/>
    <col min="9483" max="9483" width="2.625" style="7" customWidth="1"/>
    <col min="9484" max="9484" width="6.5" style="7" customWidth="1"/>
    <col min="9485" max="9485" width="3.25" style="7" customWidth="1"/>
    <col min="9486" max="9486" width="2.25" style="7" customWidth="1"/>
    <col min="9487" max="9487" width="5.875" style="7" customWidth="1"/>
    <col min="9488" max="9488" width="2.625" style="7" customWidth="1"/>
    <col min="9489" max="9489" width="3.25" style="7" customWidth="1"/>
    <col min="9490" max="9492" width="4.75" style="7" customWidth="1"/>
    <col min="9493" max="9493" width="4.25" style="7" customWidth="1"/>
    <col min="9494" max="9494" width="4.5" style="7" customWidth="1"/>
    <col min="9495" max="9495" width="3.5" style="7" customWidth="1"/>
    <col min="9496" max="9496" width="4.75" style="7" customWidth="1"/>
    <col min="9497" max="9497" width="3.625" style="7" customWidth="1"/>
    <col min="9498" max="9731" width="9" style="7"/>
    <col min="9732" max="9732" width="3.75" style="7" customWidth="1"/>
    <col min="9733" max="9733" width="7.625" style="7" customWidth="1"/>
    <col min="9734" max="9734" width="2.75" style="7" customWidth="1"/>
    <col min="9735" max="9735" width="4.125" style="7" customWidth="1"/>
    <col min="9736" max="9736" width="3.125" style="7" customWidth="1"/>
    <col min="9737" max="9737" width="4.375" style="7" customWidth="1"/>
    <col min="9738" max="9738" width="1.25" style="7" customWidth="1"/>
    <col min="9739" max="9739" width="2.625" style="7" customWidth="1"/>
    <col min="9740" max="9740" width="6.5" style="7" customWidth="1"/>
    <col min="9741" max="9741" width="3.25" style="7" customWidth="1"/>
    <col min="9742" max="9742" width="2.25" style="7" customWidth="1"/>
    <col min="9743" max="9743" width="5.875" style="7" customWidth="1"/>
    <col min="9744" max="9744" width="2.625" style="7" customWidth="1"/>
    <col min="9745" max="9745" width="3.25" style="7" customWidth="1"/>
    <col min="9746" max="9748" width="4.75" style="7" customWidth="1"/>
    <col min="9749" max="9749" width="4.25" style="7" customWidth="1"/>
    <col min="9750" max="9750" width="4.5" style="7" customWidth="1"/>
    <col min="9751" max="9751" width="3.5" style="7" customWidth="1"/>
    <col min="9752" max="9752" width="4.75" style="7" customWidth="1"/>
    <col min="9753" max="9753" width="3.625" style="7" customWidth="1"/>
    <col min="9754" max="9987" width="9" style="7"/>
    <col min="9988" max="9988" width="3.75" style="7" customWidth="1"/>
    <col min="9989" max="9989" width="7.625" style="7" customWidth="1"/>
    <col min="9990" max="9990" width="2.75" style="7" customWidth="1"/>
    <col min="9991" max="9991" width="4.125" style="7" customWidth="1"/>
    <col min="9992" max="9992" width="3.125" style="7" customWidth="1"/>
    <col min="9993" max="9993" width="4.375" style="7" customWidth="1"/>
    <col min="9994" max="9994" width="1.25" style="7" customWidth="1"/>
    <col min="9995" max="9995" width="2.625" style="7" customWidth="1"/>
    <col min="9996" max="9996" width="6.5" style="7" customWidth="1"/>
    <col min="9997" max="9997" width="3.25" style="7" customWidth="1"/>
    <col min="9998" max="9998" width="2.25" style="7" customWidth="1"/>
    <col min="9999" max="9999" width="5.875" style="7" customWidth="1"/>
    <col min="10000" max="10000" width="2.625" style="7" customWidth="1"/>
    <col min="10001" max="10001" width="3.25" style="7" customWidth="1"/>
    <col min="10002" max="10004" width="4.75" style="7" customWidth="1"/>
    <col min="10005" max="10005" width="4.25" style="7" customWidth="1"/>
    <col min="10006" max="10006" width="4.5" style="7" customWidth="1"/>
    <col min="10007" max="10007" width="3.5" style="7" customWidth="1"/>
    <col min="10008" max="10008" width="4.75" style="7" customWidth="1"/>
    <col min="10009" max="10009" width="3.625" style="7" customWidth="1"/>
    <col min="10010" max="10243" width="9" style="7"/>
    <col min="10244" max="10244" width="3.75" style="7" customWidth="1"/>
    <col min="10245" max="10245" width="7.625" style="7" customWidth="1"/>
    <col min="10246" max="10246" width="2.75" style="7" customWidth="1"/>
    <col min="10247" max="10247" width="4.125" style="7" customWidth="1"/>
    <col min="10248" max="10248" width="3.125" style="7" customWidth="1"/>
    <col min="10249" max="10249" width="4.375" style="7" customWidth="1"/>
    <col min="10250" max="10250" width="1.25" style="7" customWidth="1"/>
    <col min="10251" max="10251" width="2.625" style="7" customWidth="1"/>
    <col min="10252" max="10252" width="6.5" style="7" customWidth="1"/>
    <col min="10253" max="10253" width="3.25" style="7" customWidth="1"/>
    <col min="10254" max="10254" width="2.25" style="7" customWidth="1"/>
    <col min="10255" max="10255" width="5.875" style="7" customWidth="1"/>
    <col min="10256" max="10256" width="2.625" style="7" customWidth="1"/>
    <col min="10257" max="10257" width="3.25" style="7" customWidth="1"/>
    <col min="10258" max="10260" width="4.75" style="7" customWidth="1"/>
    <col min="10261" max="10261" width="4.25" style="7" customWidth="1"/>
    <col min="10262" max="10262" width="4.5" style="7" customWidth="1"/>
    <col min="10263" max="10263" width="3.5" style="7" customWidth="1"/>
    <col min="10264" max="10264" width="4.75" style="7" customWidth="1"/>
    <col min="10265" max="10265" width="3.625" style="7" customWidth="1"/>
    <col min="10266" max="10499" width="9" style="7"/>
    <col min="10500" max="10500" width="3.75" style="7" customWidth="1"/>
    <col min="10501" max="10501" width="7.625" style="7" customWidth="1"/>
    <col min="10502" max="10502" width="2.75" style="7" customWidth="1"/>
    <col min="10503" max="10503" width="4.125" style="7" customWidth="1"/>
    <col min="10504" max="10504" width="3.125" style="7" customWidth="1"/>
    <col min="10505" max="10505" width="4.375" style="7" customWidth="1"/>
    <col min="10506" max="10506" width="1.25" style="7" customWidth="1"/>
    <col min="10507" max="10507" width="2.625" style="7" customWidth="1"/>
    <col min="10508" max="10508" width="6.5" style="7" customWidth="1"/>
    <col min="10509" max="10509" width="3.25" style="7" customWidth="1"/>
    <col min="10510" max="10510" width="2.25" style="7" customWidth="1"/>
    <col min="10511" max="10511" width="5.875" style="7" customWidth="1"/>
    <col min="10512" max="10512" width="2.625" style="7" customWidth="1"/>
    <col min="10513" max="10513" width="3.25" style="7" customWidth="1"/>
    <col min="10514" max="10516" width="4.75" style="7" customWidth="1"/>
    <col min="10517" max="10517" width="4.25" style="7" customWidth="1"/>
    <col min="10518" max="10518" width="4.5" style="7" customWidth="1"/>
    <col min="10519" max="10519" width="3.5" style="7" customWidth="1"/>
    <col min="10520" max="10520" width="4.75" style="7" customWidth="1"/>
    <col min="10521" max="10521" width="3.625" style="7" customWidth="1"/>
    <col min="10522" max="10755" width="9" style="7"/>
    <col min="10756" max="10756" width="3.75" style="7" customWidth="1"/>
    <col min="10757" max="10757" width="7.625" style="7" customWidth="1"/>
    <col min="10758" max="10758" width="2.75" style="7" customWidth="1"/>
    <col min="10759" max="10759" width="4.125" style="7" customWidth="1"/>
    <col min="10760" max="10760" width="3.125" style="7" customWidth="1"/>
    <col min="10761" max="10761" width="4.375" style="7" customWidth="1"/>
    <col min="10762" max="10762" width="1.25" style="7" customWidth="1"/>
    <col min="10763" max="10763" width="2.625" style="7" customWidth="1"/>
    <col min="10764" max="10764" width="6.5" style="7" customWidth="1"/>
    <col min="10765" max="10765" width="3.25" style="7" customWidth="1"/>
    <col min="10766" max="10766" width="2.25" style="7" customWidth="1"/>
    <col min="10767" max="10767" width="5.875" style="7" customWidth="1"/>
    <col min="10768" max="10768" width="2.625" style="7" customWidth="1"/>
    <col min="10769" max="10769" width="3.25" style="7" customWidth="1"/>
    <col min="10770" max="10772" width="4.75" style="7" customWidth="1"/>
    <col min="10773" max="10773" width="4.25" style="7" customWidth="1"/>
    <col min="10774" max="10774" width="4.5" style="7" customWidth="1"/>
    <col min="10775" max="10775" width="3.5" style="7" customWidth="1"/>
    <col min="10776" max="10776" width="4.75" style="7" customWidth="1"/>
    <col min="10777" max="10777" width="3.625" style="7" customWidth="1"/>
    <col min="10778" max="11011" width="9" style="7"/>
    <col min="11012" max="11012" width="3.75" style="7" customWidth="1"/>
    <col min="11013" max="11013" width="7.625" style="7" customWidth="1"/>
    <col min="11014" max="11014" width="2.75" style="7" customWidth="1"/>
    <col min="11015" max="11015" width="4.125" style="7" customWidth="1"/>
    <col min="11016" max="11016" width="3.125" style="7" customWidth="1"/>
    <col min="11017" max="11017" width="4.375" style="7" customWidth="1"/>
    <col min="11018" max="11018" width="1.25" style="7" customWidth="1"/>
    <col min="11019" max="11019" width="2.625" style="7" customWidth="1"/>
    <col min="11020" max="11020" width="6.5" style="7" customWidth="1"/>
    <col min="11021" max="11021" width="3.25" style="7" customWidth="1"/>
    <col min="11022" max="11022" width="2.25" style="7" customWidth="1"/>
    <col min="11023" max="11023" width="5.875" style="7" customWidth="1"/>
    <col min="11024" max="11024" width="2.625" style="7" customWidth="1"/>
    <col min="11025" max="11025" width="3.25" style="7" customWidth="1"/>
    <col min="11026" max="11028" width="4.75" style="7" customWidth="1"/>
    <col min="11029" max="11029" width="4.25" style="7" customWidth="1"/>
    <col min="11030" max="11030" width="4.5" style="7" customWidth="1"/>
    <col min="11031" max="11031" width="3.5" style="7" customWidth="1"/>
    <col min="11032" max="11032" width="4.75" style="7" customWidth="1"/>
    <col min="11033" max="11033" width="3.625" style="7" customWidth="1"/>
    <col min="11034" max="11267" width="9" style="7"/>
    <col min="11268" max="11268" width="3.75" style="7" customWidth="1"/>
    <col min="11269" max="11269" width="7.625" style="7" customWidth="1"/>
    <col min="11270" max="11270" width="2.75" style="7" customWidth="1"/>
    <col min="11271" max="11271" width="4.125" style="7" customWidth="1"/>
    <col min="11272" max="11272" width="3.125" style="7" customWidth="1"/>
    <col min="11273" max="11273" width="4.375" style="7" customWidth="1"/>
    <col min="11274" max="11274" width="1.25" style="7" customWidth="1"/>
    <col min="11275" max="11275" width="2.625" style="7" customWidth="1"/>
    <col min="11276" max="11276" width="6.5" style="7" customWidth="1"/>
    <col min="11277" max="11277" width="3.25" style="7" customWidth="1"/>
    <col min="11278" max="11278" width="2.25" style="7" customWidth="1"/>
    <col min="11279" max="11279" width="5.875" style="7" customWidth="1"/>
    <col min="11280" max="11280" width="2.625" style="7" customWidth="1"/>
    <col min="11281" max="11281" width="3.25" style="7" customWidth="1"/>
    <col min="11282" max="11284" width="4.75" style="7" customWidth="1"/>
    <col min="11285" max="11285" width="4.25" style="7" customWidth="1"/>
    <col min="11286" max="11286" width="4.5" style="7" customWidth="1"/>
    <col min="11287" max="11287" width="3.5" style="7" customWidth="1"/>
    <col min="11288" max="11288" width="4.75" style="7" customWidth="1"/>
    <col min="11289" max="11289" width="3.625" style="7" customWidth="1"/>
    <col min="11290" max="11523" width="9" style="7"/>
    <col min="11524" max="11524" width="3.75" style="7" customWidth="1"/>
    <col min="11525" max="11525" width="7.625" style="7" customWidth="1"/>
    <col min="11526" max="11526" width="2.75" style="7" customWidth="1"/>
    <col min="11527" max="11527" width="4.125" style="7" customWidth="1"/>
    <col min="11528" max="11528" width="3.125" style="7" customWidth="1"/>
    <col min="11529" max="11529" width="4.375" style="7" customWidth="1"/>
    <col min="11530" max="11530" width="1.25" style="7" customWidth="1"/>
    <col min="11531" max="11531" width="2.625" style="7" customWidth="1"/>
    <col min="11532" max="11532" width="6.5" style="7" customWidth="1"/>
    <col min="11533" max="11533" width="3.25" style="7" customWidth="1"/>
    <col min="11534" max="11534" width="2.25" style="7" customWidth="1"/>
    <col min="11535" max="11535" width="5.875" style="7" customWidth="1"/>
    <col min="11536" max="11536" width="2.625" style="7" customWidth="1"/>
    <col min="11537" max="11537" width="3.25" style="7" customWidth="1"/>
    <col min="11538" max="11540" width="4.75" style="7" customWidth="1"/>
    <col min="11541" max="11541" width="4.25" style="7" customWidth="1"/>
    <col min="11542" max="11542" width="4.5" style="7" customWidth="1"/>
    <col min="11543" max="11543" width="3.5" style="7" customWidth="1"/>
    <col min="11544" max="11544" width="4.75" style="7" customWidth="1"/>
    <col min="11545" max="11545" width="3.625" style="7" customWidth="1"/>
    <col min="11546" max="11779" width="9" style="7"/>
    <col min="11780" max="11780" width="3.75" style="7" customWidth="1"/>
    <col min="11781" max="11781" width="7.625" style="7" customWidth="1"/>
    <col min="11782" max="11782" width="2.75" style="7" customWidth="1"/>
    <col min="11783" max="11783" width="4.125" style="7" customWidth="1"/>
    <col min="11784" max="11784" width="3.125" style="7" customWidth="1"/>
    <col min="11785" max="11785" width="4.375" style="7" customWidth="1"/>
    <col min="11786" max="11786" width="1.25" style="7" customWidth="1"/>
    <col min="11787" max="11787" width="2.625" style="7" customWidth="1"/>
    <col min="11788" max="11788" width="6.5" style="7" customWidth="1"/>
    <col min="11789" max="11789" width="3.25" style="7" customWidth="1"/>
    <col min="11790" max="11790" width="2.25" style="7" customWidth="1"/>
    <col min="11791" max="11791" width="5.875" style="7" customWidth="1"/>
    <col min="11792" max="11792" width="2.625" style="7" customWidth="1"/>
    <col min="11793" max="11793" width="3.25" style="7" customWidth="1"/>
    <col min="11794" max="11796" width="4.75" style="7" customWidth="1"/>
    <col min="11797" max="11797" width="4.25" style="7" customWidth="1"/>
    <col min="11798" max="11798" width="4.5" style="7" customWidth="1"/>
    <col min="11799" max="11799" width="3.5" style="7" customWidth="1"/>
    <col min="11800" max="11800" width="4.75" style="7" customWidth="1"/>
    <col min="11801" max="11801" width="3.625" style="7" customWidth="1"/>
    <col min="11802" max="12035" width="9" style="7"/>
    <col min="12036" max="12036" width="3.75" style="7" customWidth="1"/>
    <col min="12037" max="12037" width="7.625" style="7" customWidth="1"/>
    <col min="12038" max="12038" width="2.75" style="7" customWidth="1"/>
    <col min="12039" max="12039" width="4.125" style="7" customWidth="1"/>
    <col min="12040" max="12040" width="3.125" style="7" customWidth="1"/>
    <col min="12041" max="12041" width="4.375" style="7" customWidth="1"/>
    <col min="12042" max="12042" width="1.25" style="7" customWidth="1"/>
    <col min="12043" max="12043" width="2.625" style="7" customWidth="1"/>
    <col min="12044" max="12044" width="6.5" style="7" customWidth="1"/>
    <col min="12045" max="12045" width="3.25" style="7" customWidth="1"/>
    <col min="12046" max="12046" width="2.25" style="7" customWidth="1"/>
    <col min="12047" max="12047" width="5.875" style="7" customWidth="1"/>
    <col min="12048" max="12048" width="2.625" style="7" customWidth="1"/>
    <col min="12049" max="12049" width="3.25" style="7" customWidth="1"/>
    <col min="12050" max="12052" width="4.75" style="7" customWidth="1"/>
    <col min="12053" max="12053" width="4.25" style="7" customWidth="1"/>
    <col min="12054" max="12054" width="4.5" style="7" customWidth="1"/>
    <col min="12055" max="12055" width="3.5" style="7" customWidth="1"/>
    <col min="12056" max="12056" width="4.75" style="7" customWidth="1"/>
    <col min="12057" max="12057" width="3.625" style="7" customWidth="1"/>
    <col min="12058" max="12291" width="9" style="7"/>
    <col min="12292" max="12292" width="3.75" style="7" customWidth="1"/>
    <col min="12293" max="12293" width="7.625" style="7" customWidth="1"/>
    <col min="12294" max="12294" width="2.75" style="7" customWidth="1"/>
    <col min="12295" max="12295" width="4.125" style="7" customWidth="1"/>
    <col min="12296" max="12296" width="3.125" style="7" customWidth="1"/>
    <col min="12297" max="12297" width="4.375" style="7" customWidth="1"/>
    <col min="12298" max="12298" width="1.25" style="7" customWidth="1"/>
    <col min="12299" max="12299" width="2.625" style="7" customWidth="1"/>
    <col min="12300" max="12300" width="6.5" style="7" customWidth="1"/>
    <col min="12301" max="12301" width="3.25" style="7" customWidth="1"/>
    <col min="12302" max="12302" width="2.25" style="7" customWidth="1"/>
    <col min="12303" max="12303" width="5.875" style="7" customWidth="1"/>
    <col min="12304" max="12304" width="2.625" style="7" customWidth="1"/>
    <col min="12305" max="12305" width="3.25" style="7" customWidth="1"/>
    <col min="12306" max="12308" width="4.75" style="7" customWidth="1"/>
    <col min="12309" max="12309" width="4.25" style="7" customWidth="1"/>
    <col min="12310" max="12310" width="4.5" style="7" customWidth="1"/>
    <col min="12311" max="12311" width="3.5" style="7" customWidth="1"/>
    <col min="12312" max="12312" width="4.75" style="7" customWidth="1"/>
    <col min="12313" max="12313" width="3.625" style="7" customWidth="1"/>
    <col min="12314" max="12547" width="9" style="7"/>
    <col min="12548" max="12548" width="3.75" style="7" customWidth="1"/>
    <col min="12549" max="12549" width="7.625" style="7" customWidth="1"/>
    <col min="12550" max="12550" width="2.75" style="7" customWidth="1"/>
    <col min="12551" max="12551" width="4.125" style="7" customWidth="1"/>
    <col min="12552" max="12552" width="3.125" style="7" customWidth="1"/>
    <col min="12553" max="12553" width="4.375" style="7" customWidth="1"/>
    <col min="12554" max="12554" width="1.25" style="7" customWidth="1"/>
    <col min="12555" max="12555" width="2.625" style="7" customWidth="1"/>
    <col min="12556" max="12556" width="6.5" style="7" customWidth="1"/>
    <col min="12557" max="12557" width="3.25" style="7" customWidth="1"/>
    <col min="12558" max="12558" width="2.25" style="7" customWidth="1"/>
    <col min="12559" max="12559" width="5.875" style="7" customWidth="1"/>
    <col min="12560" max="12560" width="2.625" style="7" customWidth="1"/>
    <col min="12561" max="12561" width="3.25" style="7" customWidth="1"/>
    <col min="12562" max="12564" width="4.75" style="7" customWidth="1"/>
    <col min="12565" max="12565" width="4.25" style="7" customWidth="1"/>
    <col min="12566" max="12566" width="4.5" style="7" customWidth="1"/>
    <col min="12567" max="12567" width="3.5" style="7" customWidth="1"/>
    <col min="12568" max="12568" width="4.75" style="7" customWidth="1"/>
    <col min="12569" max="12569" width="3.625" style="7" customWidth="1"/>
    <col min="12570" max="12803" width="9" style="7"/>
    <col min="12804" max="12804" width="3.75" style="7" customWidth="1"/>
    <col min="12805" max="12805" width="7.625" style="7" customWidth="1"/>
    <col min="12806" max="12806" width="2.75" style="7" customWidth="1"/>
    <col min="12807" max="12807" width="4.125" style="7" customWidth="1"/>
    <col min="12808" max="12808" width="3.125" style="7" customWidth="1"/>
    <col min="12809" max="12809" width="4.375" style="7" customWidth="1"/>
    <col min="12810" max="12810" width="1.25" style="7" customWidth="1"/>
    <col min="12811" max="12811" width="2.625" style="7" customWidth="1"/>
    <col min="12812" max="12812" width="6.5" style="7" customWidth="1"/>
    <col min="12813" max="12813" width="3.25" style="7" customWidth="1"/>
    <col min="12814" max="12814" width="2.25" style="7" customWidth="1"/>
    <col min="12815" max="12815" width="5.875" style="7" customWidth="1"/>
    <col min="12816" max="12816" width="2.625" style="7" customWidth="1"/>
    <col min="12817" max="12817" width="3.25" style="7" customWidth="1"/>
    <col min="12818" max="12820" width="4.75" style="7" customWidth="1"/>
    <col min="12821" max="12821" width="4.25" style="7" customWidth="1"/>
    <col min="12822" max="12822" width="4.5" style="7" customWidth="1"/>
    <col min="12823" max="12823" width="3.5" style="7" customWidth="1"/>
    <col min="12824" max="12824" width="4.75" style="7" customWidth="1"/>
    <col min="12825" max="12825" width="3.625" style="7" customWidth="1"/>
    <col min="12826" max="13059" width="9" style="7"/>
    <col min="13060" max="13060" width="3.75" style="7" customWidth="1"/>
    <col min="13061" max="13061" width="7.625" style="7" customWidth="1"/>
    <col min="13062" max="13062" width="2.75" style="7" customWidth="1"/>
    <col min="13063" max="13063" width="4.125" style="7" customWidth="1"/>
    <col min="13064" max="13064" width="3.125" style="7" customWidth="1"/>
    <col min="13065" max="13065" width="4.375" style="7" customWidth="1"/>
    <col min="13066" max="13066" width="1.25" style="7" customWidth="1"/>
    <col min="13067" max="13067" width="2.625" style="7" customWidth="1"/>
    <col min="13068" max="13068" width="6.5" style="7" customWidth="1"/>
    <col min="13069" max="13069" width="3.25" style="7" customWidth="1"/>
    <col min="13070" max="13070" width="2.25" style="7" customWidth="1"/>
    <col min="13071" max="13071" width="5.875" style="7" customWidth="1"/>
    <col min="13072" max="13072" width="2.625" style="7" customWidth="1"/>
    <col min="13073" max="13073" width="3.25" style="7" customWidth="1"/>
    <col min="13074" max="13076" width="4.75" style="7" customWidth="1"/>
    <col min="13077" max="13077" width="4.25" style="7" customWidth="1"/>
    <col min="13078" max="13078" width="4.5" style="7" customWidth="1"/>
    <col min="13079" max="13079" width="3.5" style="7" customWidth="1"/>
    <col min="13080" max="13080" width="4.75" style="7" customWidth="1"/>
    <col min="13081" max="13081" width="3.625" style="7" customWidth="1"/>
    <col min="13082" max="13315" width="9" style="7"/>
    <col min="13316" max="13316" width="3.75" style="7" customWidth="1"/>
    <col min="13317" max="13317" width="7.625" style="7" customWidth="1"/>
    <col min="13318" max="13318" width="2.75" style="7" customWidth="1"/>
    <col min="13319" max="13319" width="4.125" style="7" customWidth="1"/>
    <col min="13320" max="13320" width="3.125" style="7" customWidth="1"/>
    <col min="13321" max="13321" width="4.375" style="7" customWidth="1"/>
    <col min="13322" max="13322" width="1.25" style="7" customWidth="1"/>
    <col min="13323" max="13323" width="2.625" style="7" customWidth="1"/>
    <col min="13324" max="13324" width="6.5" style="7" customWidth="1"/>
    <col min="13325" max="13325" width="3.25" style="7" customWidth="1"/>
    <col min="13326" max="13326" width="2.25" style="7" customWidth="1"/>
    <col min="13327" max="13327" width="5.875" style="7" customWidth="1"/>
    <col min="13328" max="13328" width="2.625" style="7" customWidth="1"/>
    <col min="13329" max="13329" width="3.25" style="7" customWidth="1"/>
    <col min="13330" max="13332" width="4.75" style="7" customWidth="1"/>
    <col min="13333" max="13333" width="4.25" style="7" customWidth="1"/>
    <col min="13334" max="13334" width="4.5" style="7" customWidth="1"/>
    <col min="13335" max="13335" width="3.5" style="7" customWidth="1"/>
    <col min="13336" max="13336" width="4.75" style="7" customWidth="1"/>
    <col min="13337" max="13337" width="3.625" style="7" customWidth="1"/>
    <col min="13338" max="13571" width="9" style="7"/>
    <col min="13572" max="13572" width="3.75" style="7" customWidth="1"/>
    <col min="13573" max="13573" width="7.625" style="7" customWidth="1"/>
    <col min="13574" max="13574" width="2.75" style="7" customWidth="1"/>
    <col min="13575" max="13575" width="4.125" style="7" customWidth="1"/>
    <col min="13576" max="13576" width="3.125" style="7" customWidth="1"/>
    <col min="13577" max="13577" width="4.375" style="7" customWidth="1"/>
    <col min="13578" max="13578" width="1.25" style="7" customWidth="1"/>
    <col min="13579" max="13579" width="2.625" style="7" customWidth="1"/>
    <col min="13580" max="13580" width="6.5" style="7" customWidth="1"/>
    <col min="13581" max="13581" width="3.25" style="7" customWidth="1"/>
    <col min="13582" max="13582" width="2.25" style="7" customWidth="1"/>
    <col min="13583" max="13583" width="5.875" style="7" customWidth="1"/>
    <col min="13584" max="13584" width="2.625" style="7" customWidth="1"/>
    <col min="13585" max="13585" width="3.25" style="7" customWidth="1"/>
    <col min="13586" max="13588" width="4.75" style="7" customWidth="1"/>
    <col min="13589" max="13589" width="4.25" style="7" customWidth="1"/>
    <col min="13590" max="13590" width="4.5" style="7" customWidth="1"/>
    <col min="13591" max="13591" width="3.5" style="7" customWidth="1"/>
    <col min="13592" max="13592" width="4.75" style="7" customWidth="1"/>
    <col min="13593" max="13593" width="3.625" style="7" customWidth="1"/>
    <col min="13594" max="13827" width="9" style="7"/>
    <col min="13828" max="13828" width="3.75" style="7" customWidth="1"/>
    <col min="13829" max="13829" width="7.625" style="7" customWidth="1"/>
    <col min="13830" max="13830" width="2.75" style="7" customWidth="1"/>
    <col min="13831" max="13831" width="4.125" style="7" customWidth="1"/>
    <col min="13832" max="13832" width="3.125" style="7" customWidth="1"/>
    <col min="13833" max="13833" width="4.375" style="7" customWidth="1"/>
    <col min="13834" max="13834" width="1.25" style="7" customWidth="1"/>
    <col min="13835" max="13835" width="2.625" style="7" customWidth="1"/>
    <col min="13836" max="13836" width="6.5" style="7" customWidth="1"/>
    <col min="13837" max="13837" width="3.25" style="7" customWidth="1"/>
    <col min="13838" max="13838" width="2.25" style="7" customWidth="1"/>
    <col min="13839" max="13839" width="5.875" style="7" customWidth="1"/>
    <col min="13840" max="13840" width="2.625" style="7" customWidth="1"/>
    <col min="13841" max="13841" width="3.25" style="7" customWidth="1"/>
    <col min="13842" max="13844" width="4.75" style="7" customWidth="1"/>
    <col min="13845" max="13845" width="4.25" style="7" customWidth="1"/>
    <col min="13846" max="13846" width="4.5" style="7" customWidth="1"/>
    <col min="13847" max="13847" width="3.5" style="7" customWidth="1"/>
    <col min="13848" max="13848" width="4.75" style="7" customWidth="1"/>
    <col min="13849" max="13849" width="3.625" style="7" customWidth="1"/>
    <col min="13850" max="14083" width="9" style="7"/>
    <col min="14084" max="14084" width="3.75" style="7" customWidth="1"/>
    <col min="14085" max="14085" width="7.625" style="7" customWidth="1"/>
    <col min="14086" max="14086" width="2.75" style="7" customWidth="1"/>
    <col min="14087" max="14087" width="4.125" style="7" customWidth="1"/>
    <col min="14088" max="14088" width="3.125" style="7" customWidth="1"/>
    <col min="14089" max="14089" width="4.375" style="7" customWidth="1"/>
    <col min="14090" max="14090" width="1.25" style="7" customWidth="1"/>
    <col min="14091" max="14091" width="2.625" style="7" customWidth="1"/>
    <col min="14092" max="14092" width="6.5" style="7" customWidth="1"/>
    <col min="14093" max="14093" width="3.25" style="7" customWidth="1"/>
    <col min="14094" max="14094" width="2.25" style="7" customWidth="1"/>
    <col min="14095" max="14095" width="5.875" style="7" customWidth="1"/>
    <col min="14096" max="14096" width="2.625" style="7" customWidth="1"/>
    <col min="14097" max="14097" width="3.25" style="7" customWidth="1"/>
    <col min="14098" max="14100" width="4.75" style="7" customWidth="1"/>
    <col min="14101" max="14101" width="4.25" style="7" customWidth="1"/>
    <col min="14102" max="14102" width="4.5" style="7" customWidth="1"/>
    <col min="14103" max="14103" width="3.5" style="7" customWidth="1"/>
    <col min="14104" max="14104" width="4.75" style="7" customWidth="1"/>
    <col min="14105" max="14105" width="3.625" style="7" customWidth="1"/>
    <col min="14106" max="14339" width="9" style="7"/>
    <col min="14340" max="14340" width="3.75" style="7" customWidth="1"/>
    <col min="14341" max="14341" width="7.625" style="7" customWidth="1"/>
    <col min="14342" max="14342" width="2.75" style="7" customWidth="1"/>
    <col min="14343" max="14343" width="4.125" style="7" customWidth="1"/>
    <col min="14344" max="14344" width="3.125" style="7" customWidth="1"/>
    <col min="14345" max="14345" width="4.375" style="7" customWidth="1"/>
    <col min="14346" max="14346" width="1.25" style="7" customWidth="1"/>
    <col min="14347" max="14347" width="2.625" style="7" customWidth="1"/>
    <col min="14348" max="14348" width="6.5" style="7" customWidth="1"/>
    <col min="14349" max="14349" width="3.25" style="7" customWidth="1"/>
    <col min="14350" max="14350" width="2.25" style="7" customWidth="1"/>
    <col min="14351" max="14351" width="5.875" style="7" customWidth="1"/>
    <col min="14352" max="14352" width="2.625" style="7" customWidth="1"/>
    <col min="14353" max="14353" width="3.25" style="7" customWidth="1"/>
    <col min="14354" max="14356" width="4.75" style="7" customWidth="1"/>
    <col min="14357" max="14357" width="4.25" style="7" customWidth="1"/>
    <col min="14358" max="14358" width="4.5" style="7" customWidth="1"/>
    <col min="14359" max="14359" width="3.5" style="7" customWidth="1"/>
    <col min="14360" max="14360" width="4.75" style="7" customWidth="1"/>
    <col min="14361" max="14361" width="3.625" style="7" customWidth="1"/>
    <col min="14362" max="14595" width="9" style="7"/>
    <col min="14596" max="14596" width="3.75" style="7" customWidth="1"/>
    <col min="14597" max="14597" width="7.625" style="7" customWidth="1"/>
    <col min="14598" max="14598" width="2.75" style="7" customWidth="1"/>
    <col min="14599" max="14599" width="4.125" style="7" customWidth="1"/>
    <col min="14600" max="14600" width="3.125" style="7" customWidth="1"/>
    <col min="14601" max="14601" width="4.375" style="7" customWidth="1"/>
    <col min="14602" max="14602" width="1.25" style="7" customWidth="1"/>
    <col min="14603" max="14603" width="2.625" style="7" customWidth="1"/>
    <col min="14604" max="14604" width="6.5" style="7" customWidth="1"/>
    <col min="14605" max="14605" width="3.25" style="7" customWidth="1"/>
    <col min="14606" max="14606" width="2.25" style="7" customWidth="1"/>
    <col min="14607" max="14607" width="5.875" style="7" customWidth="1"/>
    <col min="14608" max="14608" width="2.625" style="7" customWidth="1"/>
    <col min="14609" max="14609" width="3.25" style="7" customWidth="1"/>
    <col min="14610" max="14612" width="4.75" style="7" customWidth="1"/>
    <col min="14613" max="14613" width="4.25" style="7" customWidth="1"/>
    <col min="14614" max="14614" width="4.5" style="7" customWidth="1"/>
    <col min="14615" max="14615" width="3.5" style="7" customWidth="1"/>
    <col min="14616" max="14616" width="4.75" style="7" customWidth="1"/>
    <col min="14617" max="14617" width="3.625" style="7" customWidth="1"/>
    <col min="14618" max="14851" width="9" style="7"/>
    <col min="14852" max="14852" width="3.75" style="7" customWidth="1"/>
    <col min="14853" max="14853" width="7.625" style="7" customWidth="1"/>
    <col min="14854" max="14854" width="2.75" style="7" customWidth="1"/>
    <col min="14855" max="14855" width="4.125" style="7" customWidth="1"/>
    <col min="14856" max="14856" width="3.125" style="7" customWidth="1"/>
    <col min="14857" max="14857" width="4.375" style="7" customWidth="1"/>
    <col min="14858" max="14858" width="1.25" style="7" customWidth="1"/>
    <col min="14859" max="14859" width="2.625" style="7" customWidth="1"/>
    <col min="14860" max="14860" width="6.5" style="7" customWidth="1"/>
    <col min="14861" max="14861" width="3.25" style="7" customWidth="1"/>
    <col min="14862" max="14862" width="2.25" style="7" customWidth="1"/>
    <col min="14863" max="14863" width="5.875" style="7" customWidth="1"/>
    <col min="14864" max="14864" width="2.625" style="7" customWidth="1"/>
    <col min="14865" max="14865" width="3.25" style="7" customWidth="1"/>
    <col min="14866" max="14868" width="4.75" style="7" customWidth="1"/>
    <col min="14869" max="14869" width="4.25" style="7" customWidth="1"/>
    <col min="14870" max="14870" width="4.5" style="7" customWidth="1"/>
    <col min="14871" max="14871" width="3.5" style="7" customWidth="1"/>
    <col min="14872" max="14872" width="4.75" style="7" customWidth="1"/>
    <col min="14873" max="14873" width="3.625" style="7" customWidth="1"/>
    <col min="14874" max="15107" width="9" style="7"/>
    <col min="15108" max="15108" width="3.75" style="7" customWidth="1"/>
    <col min="15109" max="15109" width="7.625" style="7" customWidth="1"/>
    <col min="15110" max="15110" width="2.75" style="7" customWidth="1"/>
    <col min="15111" max="15111" width="4.125" style="7" customWidth="1"/>
    <col min="15112" max="15112" width="3.125" style="7" customWidth="1"/>
    <col min="15113" max="15113" width="4.375" style="7" customWidth="1"/>
    <col min="15114" max="15114" width="1.25" style="7" customWidth="1"/>
    <col min="15115" max="15115" width="2.625" style="7" customWidth="1"/>
    <col min="15116" max="15116" width="6.5" style="7" customWidth="1"/>
    <col min="15117" max="15117" width="3.25" style="7" customWidth="1"/>
    <col min="15118" max="15118" width="2.25" style="7" customWidth="1"/>
    <col min="15119" max="15119" width="5.875" style="7" customWidth="1"/>
    <col min="15120" max="15120" width="2.625" style="7" customWidth="1"/>
    <col min="15121" max="15121" width="3.25" style="7" customWidth="1"/>
    <col min="15122" max="15124" width="4.75" style="7" customWidth="1"/>
    <col min="15125" max="15125" width="4.25" style="7" customWidth="1"/>
    <col min="15126" max="15126" width="4.5" style="7" customWidth="1"/>
    <col min="15127" max="15127" width="3.5" style="7" customWidth="1"/>
    <col min="15128" max="15128" width="4.75" style="7" customWidth="1"/>
    <col min="15129" max="15129" width="3.625" style="7" customWidth="1"/>
    <col min="15130" max="15363" width="9" style="7"/>
    <col min="15364" max="15364" width="3.75" style="7" customWidth="1"/>
    <col min="15365" max="15365" width="7.625" style="7" customWidth="1"/>
    <col min="15366" max="15366" width="2.75" style="7" customWidth="1"/>
    <col min="15367" max="15367" width="4.125" style="7" customWidth="1"/>
    <col min="15368" max="15368" width="3.125" style="7" customWidth="1"/>
    <col min="15369" max="15369" width="4.375" style="7" customWidth="1"/>
    <col min="15370" max="15370" width="1.25" style="7" customWidth="1"/>
    <col min="15371" max="15371" width="2.625" style="7" customWidth="1"/>
    <col min="15372" max="15372" width="6.5" style="7" customWidth="1"/>
    <col min="15373" max="15373" width="3.25" style="7" customWidth="1"/>
    <col min="15374" max="15374" width="2.25" style="7" customWidth="1"/>
    <col min="15375" max="15375" width="5.875" style="7" customWidth="1"/>
    <col min="15376" max="15376" width="2.625" style="7" customWidth="1"/>
    <col min="15377" max="15377" width="3.25" style="7" customWidth="1"/>
    <col min="15378" max="15380" width="4.75" style="7" customWidth="1"/>
    <col min="15381" max="15381" width="4.25" style="7" customWidth="1"/>
    <col min="15382" max="15382" width="4.5" style="7" customWidth="1"/>
    <col min="15383" max="15383" width="3.5" style="7" customWidth="1"/>
    <col min="15384" max="15384" width="4.75" style="7" customWidth="1"/>
    <col min="15385" max="15385" width="3.625" style="7" customWidth="1"/>
    <col min="15386" max="15619" width="9" style="7"/>
    <col min="15620" max="15620" width="3.75" style="7" customWidth="1"/>
    <col min="15621" max="15621" width="7.625" style="7" customWidth="1"/>
    <col min="15622" max="15622" width="2.75" style="7" customWidth="1"/>
    <col min="15623" max="15623" width="4.125" style="7" customWidth="1"/>
    <col min="15624" max="15624" width="3.125" style="7" customWidth="1"/>
    <col min="15625" max="15625" width="4.375" style="7" customWidth="1"/>
    <col min="15626" max="15626" width="1.25" style="7" customWidth="1"/>
    <col min="15627" max="15627" width="2.625" style="7" customWidth="1"/>
    <col min="15628" max="15628" width="6.5" style="7" customWidth="1"/>
    <col min="15629" max="15629" width="3.25" style="7" customWidth="1"/>
    <col min="15630" max="15630" width="2.25" style="7" customWidth="1"/>
    <col min="15631" max="15631" width="5.875" style="7" customWidth="1"/>
    <col min="15632" max="15632" width="2.625" style="7" customWidth="1"/>
    <col min="15633" max="15633" width="3.25" style="7" customWidth="1"/>
    <col min="15634" max="15636" width="4.75" style="7" customWidth="1"/>
    <col min="15637" max="15637" width="4.25" style="7" customWidth="1"/>
    <col min="15638" max="15638" width="4.5" style="7" customWidth="1"/>
    <col min="15639" max="15639" width="3.5" style="7" customWidth="1"/>
    <col min="15640" max="15640" width="4.75" style="7" customWidth="1"/>
    <col min="15641" max="15641" width="3.625" style="7" customWidth="1"/>
    <col min="15642" max="15875" width="9" style="7"/>
    <col min="15876" max="15876" width="3.75" style="7" customWidth="1"/>
    <col min="15877" max="15877" width="7.625" style="7" customWidth="1"/>
    <col min="15878" max="15878" width="2.75" style="7" customWidth="1"/>
    <col min="15879" max="15879" width="4.125" style="7" customWidth="1"/>
    <col min="15880" max="15880" width="3.125" style="7" customWidth="1"/>
    <col min="15881" max="15881" width="4.375" style="7" customWidth="1"/>
    <col min="15882" max="15882" width="1.25" style="7" customWidth="1"/>
    <col min="15883" max="15883" width="2.625" style="7" customWidth="1"/>
    <col min="15884" max="15884" width="6.5" style="7" customWidth="1"/>
    <col min="15885" max="15885" width="3.25" style="7" customWidth="1"/>
    <col min="15886" max="15886" width="2.25" style="7" customWidth="1"/>
    <col min="15887" max="15887" width="5.875" style="7" customWidth="1"/>
    <col min="15888" max="15888" width="2.625" style="7" customWidth="1"/>
    <col min="15889" max="15889" width="3.25" style="7" customWidth="1"/>
    <col min="15890" max="15892" width="4.75" style="7" customWidth="1"/>
    <col min="15893" max="15893" width="4.25" style="7" customWidth="1"/>
    <col min="15894" max="15894" width="4.5" style="7" customWidth="1"/>
    <col min="15895" max="15895" width="3.5" style="7" customWidth="1"/>
    <col min="15896" max="15896" width="4.75" style="7" customWidth="1"/>
    <col min="15897" max="15897" width="3.625" style="7" customWidth="1"/>
    <col min="15898" max="16131" width="9" style="7"/>
    <col min="16132" max="16132" width="3.75" style="7" customWidth="1"/>
    <col min="16133" max="16133" width="7.625" style="7" customWidth="1"/>
    <col min="16134" max="16134" width="2.75" style="7" customWidth="1"/>
    <col min="16135" max="16135" width="4.125" style="7" customWidth="1"/>
    <col min="16136" max="16136" width="3.125" style="7" customWidth="1"/>
    <col min="16137" max="16137" width="4.375" style="7" customWidth="1"/>
    <col min="16138" max="16138" width="1.25" style="7" customWidth="1"/>
    <col min="16139" max="16139" width="2.625" style="7" customWidth="1"/>
    <col min="16140" max="16140" width="6.5" style="7" customWidth="1"/>
    <col min="16141" max="16141" width="3.25" style="7" customWidth="1"/>
    <col min="16142" max="16142" width="2.25" style="7" customWidth="1"/>
    <col min="16143" max="16143" width="5.875" style="7" customWidth="1"/>
    <col min="16144" max="16144" width="2.625" style="7" customWidth="1"/>
    <col min="16145" max="16145" width="3.25" style="7" customWidth="1"/>
    <col min="16146" max="16148" width="4.75" style="7" customWidth="1"/>
    <col min="16149" max="16149" width="4.25" style="7" customWidth="1"/>
    <col min="16150" max="16150" width="4.5" style="7" customWidth="1"/>
    <col min="16151" max="16151" width="3.5" style="7" customWidth="1"/>
    <col min="16152" max="16152" width="4.75" style="7" customWidth="1"/>
    <col min="16153" max="16153" width="3.625" style="7" customWidth="1"/>
    <col min="16154" max="16384" width="9" style="7"/>
  </cols>
  <sheetData>
    <row r="1" spans="1:25" x14ac:dyDescent="0.35">
      <c r="A1" s="12" t="s">
        <v>218</v>
      </c>
      <c r="B1" s="12"/>
      <c r="C1" s="12"/>
      <c r="D1" s="12"/>
      <c r="E1" s="12"/>
      <c r="F1" s="12"/>
      <c r="G1" s="12"/>
      <c r="H1" s="12"/>
      <c r="I1" s="12"/>
      <c r="J1" s="12"/>
      <c r="K1" s="12"/>
      <c r="L1" s="12"/>
      <c r="M1" s="12"/>
      <c r="N1" s="12"/>
      <c r="O1" s="12"/>
      <c r="P1" s="12"/>
      <c r="Q1" s="12"/>
      <c r="R1" s="12"/>
      <c r="S1" s="12"/>
      <c r="T1" s="12"/>
      <c r="U1" s="12"/>
      <c r="V1" s="12"/>
      <c r="W1" s="12"/>
      <c r="X1" s="12"/>
      <c r="Y1" s="12"/>
    </row>
    <row r="2" spans="1:25" ht="19.5" customHeight="1" x14ac:dyDescent="0.35">
      <c r="A2" s="54"/>
      <c r="B2" s="54"/>
      <c r="C2" s="55"/>
      <c r="D2" s="55"/>
      <c r="E2" s="55"/>
      <c r="F2" s="55"/>
      <c r="G2" s="55"/>
      <c r="H2" s="55"/>
      <c r="I2" s="55"/>
      <c r="J2" s="55"/>
      <c r="K2" s="55"/>
      <c r="L2" s="55"/>
      <c r="M2" s="55"/>
      <c r="N2" s="55"/>
      <c r="O2" s="54"/>
      <c r="P2" s="198"/>
      <c r="Q2" s="198"/>
      <c r="R2" s="213" t="s">
        <v>244</v>
      </c>
      <c r="S2" s="213"/>
      <c r="T2" s="166" t="s">
        <v>245</v>
      </c>
      <c r="U2" s="56" t="s">
        <v>20</v>
      </c>
      <c r="V2" s="167" t="s">
        <v>246</v>
      </c>
      <c r="W2" s="68" t="s">
        <v>19</v>
      </c>
      <c r="X2" s="167" t="s">
        <v>246</v>
      </c>
      <c r="Y2" s="56" t="s">
        <v>18</v>
      </c>
    </row>
    <row r="3" spans="1:25" ht="12.75" customHeight="1" x14ac:dyDescent="0.35">
      <c r="A3" s="54"/>
      <c r="B3" s="54"/>
      <c r="C3" s="54"/>
      <c r="D3" s="54"/>
      <c r="E3" s="54"/>
      <c r="F3" s="54"/>
      <c r="G3" s="54"/>
      <c r="H3" s="54"/>
      <c r="I3" s="54"/>
      <c r="J3" s="54"/>
      <c r="K3" s="54"/>
      <c r="L3" s="54"/>
      <c r="M3" s="54"/>
      <c r="N3" s="54"/>
      <c r="O3" s="54"/>
      <c r="P3" s="54"/>
      <c r="Q3" s="54"/>
      <c r="R3" s="54"/>
      <c r="S3" s="54"/>
      <c r="T3" s="54"/>
      <c r="U3" s="54"/>
      <c r="V3" s="54"/>
      <c r="W3" s="54"/>
      <c r="X3" s="54"/>
      <c r="Y3" s="54"/>
    </row>
    <row r="4" spans="1:25" s="8" customFormat="1" ht="21" customHeight="1" x14ac:dyDescent="0.4">
      <c r="A4" s="200" t="s">
        <v>7</v>
      </c>
      <c r="B4" s="200"/>
      <c r="C4" s="200"/>
      <c r="D4" s="200"/>
      <c r="E4" s="200"/>
      <c r="F4" s="200"/>
      <c r="G4" s="200"/>
      <c r="H4" s="200"/>
      <c r="I4" s="200"/>
      <c r="J4" s="200"/>
      <c r="K4" s="200"/>
      <c r="L4" s="200"/>
      <c r="M4" s="57"/>
      <c r="N4" s="57"/>
      <c r="O4" s="57"/>
      <c r="P4" s="57"/>
      <c r="Q4" s="57"/>
      <c r="R4" s="57"/>
      <c r="S4" s="57"/>
      <c r="T4" s="57"/>
      <c r="U4" s="57"/>
      <c r="V4" s="57"/>
      <c r="W4" s="57"/>
      <c r="X4" s="57"/>
      <c r="Y4" s="57"/>
    </row>
    <row r="5" spans="1:25" s="8" customFormat="1" ht="21" customHeight="1" x14ac:dyDescent="0.4">
      <c r="A5" s="201" t="s">
        <v>8</v>
      </c>
      <c r="B5" s="201"/>
      <c r="C5" s="201"/>
      <c r="D5" s="201"/>
      <c r="E5" s="201"/>
      <c r="F5" s="201"/>
      <c r="G5" s="201"/>
      <c r="H5" s="201"/>
      <c r="I5" s="201"/>
      <c r="J5" s="201"/>
      <c r="K5" s="201"/>
      <c r="L5" s="57"/>
      <c r="M5" s="57"/>
      <c r="N5" s="57"/>
      <c r="O5" s="57"/>
      <c r="P5" s="57"/>
      <c r="Q5" s="57"/>
      <c r="R5" s="57"/>
      <c r="S5" s="57"/>
      <c r="T5" s="57"/>
      <c r="U5" s="57"/>
      <c r="V5" s="57"/>
      <c r="W5" s="57"/>
      <c r="X5" s="57"/>
      <c r="Y5" s="57"/>
    </row>
    <row r="6" spans="1:25" ht="18" x14ac:dyDescent="0.35">
      <c r="A6" s="54"/>
      <c r="B6" s="54"/>
      <c r="C6" s="54"/>
      <c r="D6" s="54"/>
      <c r="E6" s="54"/>
      <c r="F6" s="54"/>
      <c r="G6" s="54"/>
      <c r="H6" s="54"/>
      <c r="I6" s="54"/>
      <c r="J6" s="54"/>
      <c r="K6" s="54"/>
      <c r="L6" s="54"/>
      <c r="M6" s="54"/>
      <c r="N6" s="54"/>
      <c r="O6" s="54"/>
      <c r="P6" s="54"/>
      <c r="Q6" s="54"/>
      <c r="R6" s="54"/>
      <c r="S6" s="54"/>
      <c r="T6" s="54"/>
      <c r="U6" s="54"/>
      <c r="V6" s="54"/>
      <c r="W6" s="54"/>
      <c r="X6" s="54"/>
      <c r="Y6" s="54"/>
    </row>
    <row r="7" spans="1:25" s="8" customFormat="1" ht="18" customHeight="1" x14ac:dyDescent="0.4">
      <c r="A7" s="57"/>
      <c r="B7" s="57"/>
      <c r="C7" s="57"/>
      <c r="D7" s="57"/>
      <c r="E7" s="57"/>
      <c r="F7" s="57"/>
      <c r="G7" s="57"/>
      <c r="H7" s="57"/>
      <c r="I7" s="57"/>
      <c r="J7" s="57"/>
      <c r="K7" s="57"/>
      <c r="L7" s="57"/>
      <c r="M7" s="57"/>
      <c r="N7" s="57" t="s">
        <v>210</v>
      </c>
      <c r="O7" s="207">
        <v>100</v>
      </c>
      <c r="P7" s="207"/>
      <c r="Q7" s="57" t="s">
        <v>211</v>
      </c>
      <c r="R7" s="208">
        <v>1000</v>
      </c>
      <c r="S7" s="208"/>
      <c r="T7" s="57"/>
      <c r="U7" s="57"/>
      <c r="V7" s="57"/>
      <c r="W7" s="57"/>
      <c r="X7" s="57"/>
      <c r="Y7" s="57"/>
    </row>
    <row r="8" spans="1:25" ht="18.600000000000001" customHeight="1" x14ac:dyDescent="0.35">
      <c r="A8" s="54"/>
      <c r="B8" s="54"/>
      <c r="C8" s="54"/>
      <c r="D8" s="54"/>
      <c r="E8" s="54"/>
      <c r="F8" s="54"/>
      <c r="G8" s="54"/>
      <c r="H8" s="58"/>
      <c r="J8" s="209" t="s">
        <v>9</v>
      </c>
      <c r="K8" s="209"/>
      <c r="L8" s="209"/>
      <c r="M8" s="59"/>
      <c r="N8" s="204" t="s">
        <v>212</v>
      </c>
      <c r="O8" s="204"/>
      <c r="P8" s="204"/>
      <c r="Q8" s="204"/>
      <c r="R8" s="204"/>
      <c r="S8" s="204"/>
      <c r="T8" s="204"/>
      <c r="U8" s="204"/>
      <c r="V8" s="204"/>
      <c r="W8" s="204"/>
      <c r="X8" s="204"/>
      <c r="Y8" s="59"/>
    </row>
    <row r="9" spans="1:25" ht="17.45" customHeight="1" x14ac:dyDescent="0.35">
      <c r="A9" s="54"/>
      <c r="B9" s="54"/>
      <c r="C9" s="54"/>
      <c r="D9" s="54"/>
      <c r="E9" s="54"/>
      <c r="F9" s="54"/>
      <c r="G9" s="54"/>
      <c r="H9" s="58"/>
      <c r="I9" s="130"/>
      <c r="J9" s="130"/>
      <c r="K9" s="130"/>
      <c r="L9" s="130"/>
      <c r="M9" s="59"/>
      <c r="N9" s="204"/>
      <c r="O9" s="204"/>
      <c r="P9" s="204"/>
      <c r="Q9" s="204"/>
      <c r="R9" s="204"/>
      <c r="S9" s="204"/>
      <c r="T9" s="204"/>
      <c r="U9" s="204"/>
      <c r="V9" s="204"/>
      <c r="W9" s="204"/>
      <c r="X9" s="204"/>
      <c r="Y9" s="59"/>
    </row>
    <row r="10" spans="1:25" ht="18.600000000000001" customHeight="1" x14ac:dyDescent="0.35">
      <c r="A10" s="54"/>
      <c r="B10" s="54"/>
      <c r="C10" s="54"/>
      <c r="D10" s="54"/>
      <c r="E10" s="54"/>
      <c r="F10" s="54"/>
      <c r="G10" s="54"/>
      <c r="H10" s="58"/>
      <c r="J10" s="210" t="s">
        <v>29</v>
      </c>
      <c r="K10" s="210"/>
      <c r="L10" s="210"/>
      <c r="M10" s="56"/>
      <c r="N10" s="205" t="s">
        <v>89</v>
      </c>
      <c r="O10" s="205"/>
      <c r="P10" s="205"/>
      <c r="Q10" s="205"/>
      <c r="R10" s="205"/>
      <c r="S10" s="205"/>
      <c r="T10" s="205"/>
      <c r="U10" s="205"/>
      <c r="V10" s="205"/>
      <c r="W10" s="205"/>
      <c r="X10" s="205"/>
      <c r="Y10" s="57"/>
    </row>
    <row r="11" spans="1:25" ht="20.100000000000001" customHeight="1" x14ac:dyDescent="0.35">
      <c r="A11" s="54"/>
      <c r="B11" s="54"/>
      <c r="C11" s="54"/>
      <c r="D11" s="54"/>
      <c r="E11" s="54"/>
      <c r="F11" s="54"/>
      <c r="G11" s="54"/>
      <c r="H11" s="58"/>
      <c r="I11" s="130"/>
      <c r="J11" s="130"/>
      <c r="K11" s="130"/>
      <c r="L11" s="130"/>
      <c r="M11" s="57"/>
      <c r="N11" s="205"/>
      <c r="O11" s="205"/>
      <c r="P11" s="205"/>
      <c r="Q11" s="205"/>
      <c r="R11" s="205"/>
      <c r="S11" s="205"/>
      <c r="T11" s="205"/>
      <c r="U11" s="205"/>
      <c r="V11" s="205"/>
      <c r="W11" s="205"/>
      <c r="X11" s="205"/>
      <c r="Y11" s="57"/>
    </row>
    <row r="12" spans="1:25" ht="25.5" customHeight="1" x14ac:dyDescent="0.35">
      <c r="A12" s="54"/>
      <c r="B12" s="54"/>
      <c r="C12" s="54"/>
      <c r="D12" s="54"/>
      <c r="E12" s="54"/>
      <c r="F12" s="54"/>
      <c r="G12" s="54"/>
      <c r="H12" s="58"/>
      <c r="I12" s="134"/>
      <c r="J12" s="211" t="s">
        <v>213</v>
      </c>
      <c r="K12" s="211"/>
      <c r="L12" s="211"/>
      <c r="M12" s="57"/>
      <c r="N12" s="218" t="s">
        <v>22</v>
      </c>
      <c r="O12" s="218"/>
      <c r="P12" s="202" t="s">
        <v>90</v>
      </c>
      <c r="Q12" s="202"/>
      <c r="R12" s="202"/>
      <c r="S12" s="202"/>
      <c r="T12" s="202"/>
      <c r="U12" s="202"/>
      <c r="V12" s="202"/>
      <c r="W12" s="203" t="s">
        <v>93</v>
      </c>
      <c r="X12" s="203"/>
      <c r="Y12" s="203"/>
    </row>
    <row r="13" spans="1:25" ht="25.5" customHeight="1" x14ac:dyDescent="0.35">
      <c r="A13" s="54"/>
      <c r="B13" s="54"/>
      <c r="C13" s="54"/>
      <c r="D13" s="54"/>
      <c r="E13" s="54"/>
      <c r="F13" s="54"/>
      <c r="G13" s="54"/>
      <c r="H13" s="60"/>
      <c r="I13" s="54"/>
      <c r="J13" s="54"/>
      <c r="K13" s="54"/>
      <c r="L13" s="60"/>
      <c r="M13" s="57"/>
      <c r="N13" s="219" t="s">
        <v>10</v>
      </c>
      <c r="O13" s="219"/>
      <c r="P13" s="202" t="s">
        <v>91</v>
      </c>
      <c r="Q13" s="202"/>
      <c r="R13" s="202"/>
      <c r="S13" s="202"/>
      <c r="T13" s="202"/>
      <c r="U13" s="202"/>
      <c r="V13" s="202"/>
      <c r="W13" s="203"/>
      <c r="X13" s="203"/>
      <c r="Y13" s="203"/>
    </row>
    <row r="14" spans="1:25" ht="18.600000000000001" customHeight="1" x14ac:dyDescent="0.35">
      <c r="A14" s="54"/>
      <c r="B14" s="54"/>
      <c r="C14" s="54"/>
      <c r="D14" s="54"/>
      <c r="E14" s="54"/>
      <c r="F14" s="54"/>
      <c r="G14" s="54"/>
      <c r="H14" s="132"/>
      <c r="J14" s="210" t="s">
        <v>214</v>
      </c>
      <c r="K14" s="210"/>
      <c r="L14" s="210"/>
      <c r="M14" s="56"/>
      <c r="N14" s="206" t="s">
        <v>247</v>
      </c>
      <c r="O14" s="206"/>
      <c r="P14" s="206"/>
      <c r="Q14" s="206"/>
      <c r="R14" s="206"/>
      <c r="S14" s="206"/>
      <c r="T14" s="143"/>
      <c r="U14" s="143"/>
      <c r="V14" s="143"/>
      <c r="W14" s="133"/>
      <c r="X14" s="133"/>
      <c r="Y14" s="57"/>
    </row>
    <row r="15" spans="1:25" ht="13.5" customHeight="1" x14ac:dyDescent="0.35">
      <c r="A15" s="54"/>
      <c r="B15" s="54"/>
      <c r="C15" s="54"/>
      <c r="D15" s="54"/>
      <c r="E15" s="54"/>
      <c r="F15" s="54"/>
      <c r="G15" s="54"/>
      <c r="H15" s="58"/>
      <c r="I15" s="54"/>
      <c r="J15" s="54"/>
      <c r="K15" s="54"/>
      <c r="L15" s="54"/>
      <c r="M15" s="54"/>
      <c r="N15" s="54"/>
      <c r="O15" s="54"/>
      <c r="P15" s="54"/>
      <c r="Q15" s="54"/>
      <c r="R15" s="193"/>
      <c r="S15" s="54"/>
      <c r="T15" s="54"/>
      <c r="U15" s="54"/>
      <c r="V15" s="54"/>
      <c r="W15" s="54"/>
      <c r="X15" s="54"/>
      <c r="Y15" s="57"/>
    </row>
    <row r="16" spans="1:25" ht="15.6" customHeight="1" x14ac:dyDescent="0.35">
      <c r="A16" s="54"/>
      <c r="B16" s="199" t="s">
        <v>292</v>
      </c>
      <c r="C16" s="199"/>
      <c r="D16" s="199"/>
      <c r="E16" s="199"/>
      <c r="F16" s="199"/>
      <c r="G16" s="199"/>
      <c r="H16" s="199"/>
      <c r="I16" s="199"/>
      <c r="J16" s="199"/>
      <c r="K16" s="199"/>
      <c r="L16" s="199"/>
      <c r="M16" s="199"/>
      <c r="N16" s="199"/>
      <c r="O16" s="199"/>
      <c r="P16" s="199"/>
      <c r="Q16" s="199"/>
      <c r="R16" s="199"/>
      <c r="S16" s="199"/>
      <c r="T16" s="199"/>
      <c r="U16" s="199"/>
      <c r="V16" s="199"/>
      <c r="W16" s="199"/>
      <c r="X16" s="199"/>
      <c r="Y16" s="61"/>
    </row>
    <row r="17" spans="1:35" ht="21" customHeight="1" x14ac:dyDescent="0.35">
      <c r="A17" s="54"/>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61"/>
    </row>
    <row r="18" spans="1:35" ht="21" customHeight="1" x14ac:dyDescent="0.35">
      <c r="A18" s="54"/>
      <c r="B18" s="54"/>
      <c r="C18" s="54"/>
      <c r="D18" s="54"/>
      <c r="E18" s="54"/>
      <c r="F18" s="54"/>
      <c r="G18" s="54"/>
      <c r="H18" s="54"/>
      <c r="I18" s="54"/>
      <c r="J18" s="54"/>
      <c r="K18" s="54"/>
      <c r="L18" s="54"/>
      <c r="M18" s="54"/>
      <c r="N18" s="54"/>
      <c r="O18" s="54"/>
      <c r="P18" s="54"/>
      <c r="Q18" s="54"/>
      <c r="R18" s="54"/>
      <c r="S18" s="54"/>
      <c r="T18" s="54"/>
      <c r="U18" s="54"/>
      <c r="V18" s="54"/>
      <c r="W18" s="54"/>
      <c r="X18" s="54"/>
      <c r="Y18" s="62"/>
    </row>
    <row r="19" spans="1:35" s="9" customFormat="1" ht="21" customHeight="1" x14ac:dyDescent="0.35">
      <c r="A19" s="61"/>
      <c r="B19" s="221" t="s">
        <v>233</v>
      </c>
      <c r="C19" s="221"/>
      <c r="D19" s="195">
        <v>4</v>
      </c>
      <c r="E19" s="155" t="s">
        <v>11</v>
      </c>
      <c r="F19" s="195">
        <v>9</v>
      </c>
      <c r="G19" s="155" t="s">
        <v>6</v>
      </c>
      <c r="H19" s="195">
        <v>26</v>
      </c>
      <c r="I19" s="155" t="s">
        <v>12</v>
      </c>
      <c r="J19" s="221" t="s">
        <v>293</v>
      </c>
      <c r="K19" s="221"/>
      <c r="L19" s="221"/>
      <c r="M19" s="221"/>
      <c r="N19" s="222">
        <v>1687</v>
      </c>
      <c r="O19" s="222"/>
      <c r="P19" s="212" t="s">
        <v>16</v>
      </c>
      <c r="Q19" s="212"/>
      <c r="R19" s="212"/>
      <c r="S19" s="212"/>
      <c r="T19" s="212"/>
      <c r="U19" s="212"/>
      <c r="V19" s="212"/>
      <c r="W19" s="212"/>
      <c r="X19" s="212"/>
      <c r="Y19" s="212"/>
    </row>
    <row r="20" spans="1:35" ht="21" customHeight="1" x14ac:dyDescent="0.35">
      <c r="A20" s="212" t="s">
        <v>17</v>
      </c>
      <c r="B20" s="212"/>
      <c r="C20" s="212"/>
      <c r="D20" s="212"/>
      <c r="E20" s="212"/>
      <c r="F20" s="212"/>
      <c r="G20" s="212"/>
      <c r="H20" s="212"/>
      <c r="I20" s="212"/>
      <c r="J20" s="212"/>
      <c r="K20" s="212"/>
      <c r="L20" s="212"/>
      <c r="M20" s="212"/>
      <c r="N20" s="212"/>
      <c r="O20" s="212"/>
      <c r="P20" s="212"/>
      <c r="Q20" s="212"/>
      <c r="R20" s="212"/>
      <c r="S20" s="212"/>
      <c r="T20" s="212"/>
      <c r="U20" s="212"/>
      <c r="V20" s="212"/>
      <c r="W20" s="212"/>
      <c r="X20" s="194"/>
      <c r="Y20" s="194"/>
    </row>
    <row r="21" spans="1:35" ht="16.5" customHeight="1" x14ac:dyDescent="0.35">
      <c r="A21" s="63"/>
      <c r="B21" s="63"/>
      <c r="C21" s="63"/>
      <c r="D21" s="63"/>
      <c r="E21" s="63"/>
      <c r="F21" s="63"/>
      <c r="G21" s="63"/>
      <c r="H21" s="63"/>
      <c r="I21" s="63"/>
      <c r="J21" s="63"/>
      <c r="K21" s="63"/>
      <c r="L21" s="63"/>
      <c r="M21" s="63"/>
      <c r="N21" s="63"/>
      <c r="O21" s="63"/>
      <c r="P21" s="63"/>
      <c r="Q21" s="63"/>
      <c r="R21" s="63"/>
      <c r="S21" s="63"/>
      <c r="T21" s="63"/>
      <c r="U21" s="63"/>
      <c r="V21" s="63"/>
      <c r="W21" s="63"/>
      <c r="X21" s="63"/>
      <c r="Y21" s="63"/>
    </row>
    <row r="22" spans="1:35" ht="18" x14ac:dyDescent="0.35">
      <c r="A22" s="220" t="s">
        <v>13</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row>
    <row r="23" spans="1:35" s="8" customFormat="1" ht="12" customHeight="1" x14ac:dyDescent="0.35">
      <c r="A23" s="61"/>
      <c r="B23" s="61"/>
      <c r="C23" s="61"/>
      <c r="D23" s="61"/>
      <c r="E23" s="61"/>
      <c r="F23" s="61"/>
      <c r="G23" s="61"/>
      <c r="H23" s="61"/>
      <c r="I23" s="61"/>
      <c r="J23" s="61"/>
      <c r="K23" s="61"/>
      <c r="L23" s="63"/>
      <c r="M23" s="57"/>
      <c r="N23" s="57"/>
      <c r="O23" s="57"/>
      <c r="P23" s="57"/>
      <c r="Q23" s="57"/>
      <c r="R23" s="57"/>
      <c r="S23" s="57"/>
      <c r="T23" s="57"/>
      <c r="U23" s="57"/>
      <c r="V23" s="57"/>
      <c r="W23" s="57"/>
      <c r="X23" s="57"/>
      <c r="Y23" s="57"/>
      <c r="AA23" s="2"/>
      <c r="AB23" s="3"/>
      <c r="AC23" s="3"/>
      <c r="AD23" s="3"/>
      <c r="AE23" s="3"/>
      <c r="AF23" s="3"/>
      <c r="AG23" s="3"/>
      <c r="AH23" s="3"/>
      <c r="AI23" s="3"/>
    </row>
    <row r="24" spans="1:35" s="8" customFormat="1" ht="19.5" customHeight="1" x14ac:dyDescent="0.35">
      <c r="A24" s="75" t="s">
        <v>96</v>
      </c>
      <c r="B24" s="64"/>
      <c r="C24" s="61"/>
      <c r="D24" s="61"/>
      <c r="E24" s="61"/>
      <c r="F24" s="61"/>
      <c r="G24" s="55" t="s">
        <v>37</v>
      </c>
      <c r="H24" s="168" t="s">
        <v>207</v>
      </c>
      <c r="I24" s="65" t="s">
        <v>38</v>
      </c>
      <c r="J24" s="215" t="s">
        <v>208</v>
      </c>
      <c r="K24" s="215"/>
      <c r="L24" s="215"/>
      <c r="M24" s="215"/>
      <c r="N24" s="215"/>
      <c r="O24" s="215"/>
      <c r="P24" s="215"/>
      <c r="Q24" s="215"/>
      <c r="R24" s="215"/>
      <c r="S24" s="215"/>
      <c r="T24" s="215"/>
      <c r="U24" s="215"/>
      <c r="V24" s="215"/>
      <c r="W24" s="215"/>
      <c r="X24" s="215"/>
      <c r="Y24" s="57"/>
      <c r="AA24" s="2"/>
      <c r="AB24" s="3"/>
      <c r="AC24" s="3"/>
      <c r="AD24" s="3"/>
      <c r="AE24" s="3"/>
      <c r="AF24" s="3"/>
      <c r="AG24" s="3"/>
      <c r="AH24" s="3"/>
      <c r="AI24" s="3"/>
    </row>
    <row r="25" spans="1:35" s="8" customFormat="1" ht="20.100000000000001" customHeight="1" x14ac:dyDescent="0.35">
      <c r="A25" s="61"/>
      <c r="B25" s="61"/>
      <c r="C25" s="61"/>
      <c r="D25" s="61"/>
      <c r="E25" s="61"/>
      <c r="F25" s="61"/>
      <c r="G25" s="55" t="s">
        <v>37</v>
      </c>
      <c r="H25" s="85" t="s">
        <v>88</v>
      </c>
      <c r="I25" s="65" t="s">
        <v>38</v>
      </c>
      <c r="J25" s="212" t="s">
        <v>209</v>
      </c>
      <c r="K25" s="212"/>
      <c r="L25" s="212"/>
      <c r="M25" s="212"/>
      <c r="N25" s="212"/>
      <c r="O25" s="212"/>
      <c r="P25" s="212"/>
      <c r="Q25" s="212"/>
      <c r="R25" s="212"/>
      <c r="S25" s="212"/>
      <c r="T25" s="212"/>
      <c r="U25" s="212"/>
      <c r="V25" s="212"/>
      <c r="W25" s="212"/>
      <c r="X25" s="212"/>
      <c r="Y25" s="57"/>
      <c r="AA25" s="2"/>
      <c r="AB25" s="3"/>
      <c r="AC25" s="3"/>
      <c r="AD25" s="3"/>
      <c r="AE25" s="3"/>
      <c r="AF25" s="3"/>
      <c r="AG25" s="3"/>
      <c r="AH25" s="3"/>
      <c r="AI25" s="3"/>
    </row>
    <row r="26" spans="1:35" s="8" customFormat="1" ht="5.0999999999999996" customHeight="1" x14ac:dyDescent="0.35">
      <c r="A26" s="56"/>
      <c r="B26" s="64"/>
      <c r="C26" s="56"/>
      <c r="D26" s="56"/>
      <c r="E26" s="56"/>
      <c r="F26" s="56"/>
      <c r="G26" s="56"/>
      <c r="H26" s="56"/>
      <c r="I26" s="57"/>
      <c r="J26" s="56"/>
      <c r="K26" s="57"/>
      <c r="L26" s="66"/>
      <c r="M26" s="66"/>
      <c r="N26" s="66"/>
      <c r="O26" s="66"/>
      <c r="P26" s="66"/>
      <c r="Q26" s="66"/>
      <c r="R26" s="57"/>
      <c r="S26" s="57"/>
      <c r="T26" s="57"/>
      <c r="U26" s="57"/>
      <c r="V26" s="57"/>
      <c r="W26" s="57"/>
      <c r="X26" s="57"/>
      <c r="Y26" s="57"/>
      <c r="AA26" s="2"/>
      <c r="AB26" s="3"/>
      <c r="AC26" s="3"/>
      <c r="AD26" s="3"/>
      <c r="AE26" s="3"/>
      <c r="AF26" s="3"/>
      <c r="AG26" s="3"/>
      <c r="AH26" s="3"/>
      <c r="AI26" s="3"/>
    </row>
    <row r="27" spans="1:35" s="8" customFormat="1" ht="20.100000000000001" customHeight="1" x14ac:dyDescent="0.35">
      <c r="A27" s="76" t="s">
        <v>97</v>
      </c>
      <c r="B27" s="57"/>
      <c r="C27" s="61"/>
      <c r="D27" s="61"/>
      <c r="E27" s="61"/>
      <c r="F27" s="61"/>
      <c r="G27" s="61"/>
      <c r="H27" s="61"/>
      <c r="I27" s="57"/>
      <c r="J27" s="57"/>
      <c r="K27" s="57"/>
      <c r="L27" s="57"/>
      <c r="M27" s="57"/>
      <c r="N27" s="57"/>
      <c r="O27" s="57"/>
      <c r="P27" s="57"/>
      <c r="Q27" s="57"/>
      <c r="R27" s="57"/>
      <c r="S27" s="57"/>
      <c r="T27" s="57"/>
      <c r="U27" s="57"/>
      <c r="V27" s="57"/>
      <c r="W27" s="57"/>
      <c r="X27" s="57"/>
      <c r="Y27" s="57"/>
      <c r="AA27" s="2"/>
      <c r="AB27" s="3"/>
      <c r="AC27" s="3"/>
      <c r="AD27" s="3"/>
      <c r="AE27" s="3"/>
      <c r="AF27" s="3"/>
      <c r="AG27" s="3"/>
      <c r="AH27" s="3"/>
      <c r="AI27" s="3"/>
    </row>
    <row r="28" spans="1:35" s="8" customFormat="1" ht="19.5" customHeight="1" x14ac:dyDescent="0.35">
      <c r="A28" s="56"/>
      <c r="B28" s="64"/>
      <c r="C28" s="216" t="s">
        <v>92</v>
      </c>
      <c r="D28" s="217"/>
      <c r="E28" s="217"/>
      <c r="F28" s="217"/>
      <c r="G28" s="217"/>
      <c r="H28" s="217"/>
      <c r="I28" s="217"/>
      <c r="J28" s="217"/>
      <c r="K28" s="217"/>
      <c r="L28" s="217"/>
      <c r="M28" s="217"/>
      <c r="N28" s="217"/>
      <c r="O28" s="217"/>
      <c r="P28" s="217"/>
      <c r="Q28" s="217"/>
      <c r="R28" s="217"/>
      <c r="S28" s="217"/>
      <c r="T28" s="217"/>
      <c r="U28" s="217"/>
      <c r="V28" s="217"/>
      <c r="W28" s="217"/>
      <c r="X28" s="217"/>
      <c r="Y28" s="57"/>
      <c r="AA28" s="2"/>
      <c r="AB28" s="3"/>
      <c r="AC28" s="3"/>
      <c r="AD28" s="3"/>
      <c r="AE28" s="3"/>
      <c r="AF28" s="3"/>
      <c r="AG28" s="3"/>
      <c r="AH28" s="3"/>
      <c r="AI28" s="3"/>
    </row>
    <row r="29" spans="1:35" s="8" customFormat="1" ht="5.0999999999999996" customHeight="1" x14ac:dyDescent="0.4">
      <c r="A29" s="57"/>
      <c r="B29" s="57"/>
      <c r="C29" s="57"/>
      <c r="D29" s="57"/>
      <c r="E29" s="57"/>
      <c r="F29" s="57"/>
      <c r="G29" s="57"/>
      <c r="H29" s="57"/>
      <c r="I29" s="57"/>
      <c r="J29" s="57"/>
      <c r="K29" s="57"/>
      <c r="L29" s="57"/>
      <c r="M29" s="57"/>
      <c r="N29" s="57"/>
      <c r="O29" s="57"/>
      <c r="P29" s="57"/>
      <c r="Q29" s="57"/>
      <c r="R29" s="57"/>
      <c r="S29" s="57"/>
      <c r="T29" s="57"/>
      <c r="U29" s="57"/>
      <c r="V29" s="57"/>
      <c r="W29" s="57"/>
      <c r="X29" s="57"/>
      <c r="Y29" s="57"/>
      <c r="AA29" s="2"/>
      <c r="AB29" s="3"/>
      <c r="AC29" s="3"/>
      <c r="AD29" s="3"/>
      <c r="AE29" s="3"/>
      <c r="AF29" s="3"/>
      <c r="AG29" s="3"/>
      <c r="AH29" s="3"/>
      <c r="AI29" s="3"/>
    </row>
    <row r="30" spans="1:35" s="8" customFormat="1" ht="21" customHeight="1" x14ac:dyDescent="0.35">
      <c r="A30" s="75" t="s">
        <v>98</v>
      </c>
      <c r="B30" s="67"/>
      <c r="C30" s="56"/>
      <c r="D30" s="56"/>
      <c r="E30" s="56"/>
      <c r="F30" s="56"/>
      <c r="G30" s="56"/>
      <c r="H30" s="56"/>
      <c r="I30" s="56"/>
      <c r="J30" s="56"/>
      <c r="K30" s="56"/>
      <c r="L30" s="56"/>
      <c r="M30" s="56"/>
      <c r="N30" s="56"/>
      <c r="O30" s="56"/>
      <c r="P30" s="56"/>
      <c r="Q30" s="56"/>
      <c r="R30" s="56"/>
      <c r="S30" s="67"/>
      <c r="T30" s="67"/>
      <c r="U30" s="67"/>
      <c r="V30" s="67"/>
      <c r="W30" s="67"/>
      <c r="X30" s="67"/>
      <c r="Y30" s="67"/>
      <c r="AA30" s="2"/>
      <c r="AB30" s="3"/>
      <c r="AC30" s="3"/>
      <c r="AD30" s="3"/>
      <c r="AE30" s="3"/>
      <c r="AF30" s="3"/>
      <c r="AG30" s="3"/>
      <c r="AH30" s="3"/>
      <c r="AI30" s="3"/>
    </row>
    <row r="31" spans="1:35" s="8" customFormat="1" ht="20.100000000000001" customHeight="1" x14ac:dyDescent="0.4">
      <c r="A31" s="67"/>
      <c r="B31" s="67"/>
      <c r="C31" s="214">
        <v>44835</v>
      </c>
      <c r="D31" s="214"/>
      <c r="E31" s="214"/>
      <c r="F31" s="214"/>
      <c r="G31" s="214"/>
      <c r="H31" s="214"/>
      <c r="I31" s="214"/>
      <c r="J31" s="68" t="s">
        <v>36</v>
      </c>
      <c r="K31" s="214" t="s">
        <v>270</v>
      </c>
      <c r="L31" s="214"/>
      <c r="M31" s="214"/>
      <c r="N31" s="214"/>
      <c r="O31" s="214"/>
      <c r="P31" s="214"/>
      <c r="Q31" s="214"/>
      <c r="R31" s="214"/>
      <c r="S31" s="67"/>
      <c r="T31" s="67"/>
      <c r="U31" s="67"/>
      <c r="V31" s="67"/>
      <c r="W31" s="67"/>
      <c r="X31" s="67"/>
      <c r="Y31" s="67"/>
      <c r="AA31" s="2"/>
      <c r="AB31" s="3"/>
      <c r="AC31" s="3"/>
      <c r="AD31" s="3"/>
      <c r="AE31" s="3"/>
      <c r="AF31" s="3"/>
      <c r="AG31" s="3"/>
      <c r="AH31" s="3"/>
      <c r="AI31" s="3"/>
    </row>
    <row r="32" spans="1:35" s="8" customFormat="1" ht="5.0999999999999996" customHeight="1" x14ac:dyDescent="0.4">
      <c r="A32" s="67"/>
      <c r="B32" s="67"/>
      <c r="C32" s="67"/>
      <c r="D32" s="67"/>
      <c r="E32" s="67"/>
      <c r="F32" s="67"/>
      <c r="G32" s="67"/>
      <c r="H32" s="67"/>
      <c r="I32" s="67"/>
      <c r="J32" s="67"/>
      <c r="K32" s="67"/>
      <c r="L32" s="67"/>
      <c r="M32" s="67"/>
      <c r="N32" s="67"/>
      <c r="O32" s="67"/>
      <c r="P32" s="67"/>
      <c r="Q32" s="67"/>
      <c r="R32" s="67"/>
      <c r="S32" s="67"/>
      <c r="T32" s="67"/>
      <c r="U32" s="67"/>
      <c r="V32" s="67"/>
      <c r="W32" s="67"/>
      <c r="X32" s="67"/>
      <c r="Y32" s="67"/>
      <c r="AA32" s="2"/>
      <c r="AB32" s="3"/>
      <c r="AC32" s="3"/>
      <c r="AD32" s="3"/>
      <c r="AE32" s="3"/>
      <c r="AF32" s="3"/>
      <c r="AG32" s="3"/>
      <c r="AH32" s="3"/>
      <c r="AI32" s="3"/>
    </row>
    <row r="33" spans="1:35" s="8" customFormat="1" ht="20.25" customHeight="1" x14ac:dyDescent="0.35">
      <c r="A33" s="74" t="s">
        <v>99</v>
      </c>
      <c r="B33" s="67"/>
      <c r="D33" s="56"/>
      <c r="E33" s="56"/>
      <c r="F33" s="56"/>
      <c r="G33" s="56"/>
      <c r="H33" s="56"/>
      <c r="I33" s="56"/>
      <c r="J33" s="56"/>
      <c r="K33" s="56"/>
      <c r="L33" s="56"/>
      <c r="M33" s="61" t="s">
        <v>14</v>
      </c>
      <c r="N33" s="56"/>
      <c r="O33" s="56"/>
      <c r="P33" s="56"/>
      <c r="Q33" s="56"/>
      <c r="R33" s="56"/>
      <c r="S33" s="67"/>
      <c r="T33" s="67"/>
      <c r="U33" s="67"/>
      <c r="V33" s="67"/>
      <c r="W33" s="67"/>
      <c r="X33" s="67"/>
      <c r="Y33" s="67"/>
      <c r="AA33" s="2"/>
      <c r="AB33" s="3"/>
      <c r="AC33" s="3"/>
      <c r="AD33" s="3"/>
      <c r="AE33" s="3"/>
      <c r="AF33" s="3"/>
      <c r="AG33" s="3"/>
      <c r="AH33" s="3"/>
      <c r="AI33" s="3"/>
    </row>
    <row r="34" spans="1:35" s="8" customFormat="1" ht="5.0999999999999996" customHeight="1" x14ac:dyDescent="0.4">
      <c r="A34" s="67"/>
      <c r="B34" s="67"/>
      <c r="C34" s="56"/>
      <c r="D34" s="56"/>
      <c r="E34" s="56"/>
      <c r="F34" s="56"/>
      <c r="G34" s="56"/>
      <c r="H34" s="56"/>
      <c r="I34" s="56"/>
      <c r="J34" s="56"/>
      <c r="K34" s="56"/>
      <c r="L34" s="56"/>
      <c r="M34" s="56"/>
      <c r="N34" s="56"/>
      <c r="O34" s="56"/>
      <c r="P34" s="56"/>
      <c r="Q34" s="56"/>
      <c r="R34" s="56"/>
      <c r="S34" s="67"/>
      <c r="T34" s="67"/>
      <c r="U34" s="67"/>
      <c r="V34" s="67"/>
      <c r="W34" s="67"/>
      <c r="X34" s="67"/>
      <c r="Y34" s="67"/>
    </row>
    <row r="35" spans="1:35" s="8" customFormat="1" ht="20.100000000000001" customHeight="1" x14ac:dyDescent="0.35">
      <c r="A35" s="74" t="s">
        <v>100</v>
      </c>
      <c r="B35" s="67"/>
      <c r="D35" s="67"/>
      <c r="E35" s="67"/>
      <c r="F35" s="67"/>
      <c r="G35" s="67"/>
      <c r="H35" s="67"/>
      <c r="I35" s="67"/>
      <c r="J35" s="67"/>
      <c r="K35" s="67"/>
      <c r="L35" s="67"/>
      <c r="M35" s="66" t="s">
        <v>15</v>
      </c>
      <c r="N35" s="67"/>
      <c r="O35" s="67"/>
      <c r="P35" s="67"/>
      <c r="Q35" s="67"/>
      <c r="R35" s="67"/>
      <c r="S35" s="67"/>
      <c r="T35" s="67"/>
      <c r="U35" s="67"/>
      <c r="V35" s="67"/>
      <c r="W35" s="67"/>
      <c r="X35" s="67"/>
      <c r="Y35" s="67"/>
    </row>
    <row r="36" spans="1:35" ht="5.0999999999999996" customHeight="1" x14ac:dyDescent="0.35">
      <c r="A36" s="62"/>
      <c r="B36" s="62"/>
      <c r="C36" s="62"/>
      <c r="D36" s="62"/>
      <c r="E36" s="62"/>
      <c r="F36" s="62"/>
      <c r="G36" s="62"/>
      <c r="H36" s="62"/>
      <c r="I36" s="62"/>
      <c r="J36" s="62"/>
      <c r="K36" s="62"/>
      <c r="L36" s="62"/>
      <c r="M36" s="62"/>
      <c r="N36" s="62"/>
      <c r="O36" s="62"/>
      <c r="P36" s="62"/>
      <c r="Q36" s="62"/>
      <c r="R36" s="62"/>
      <c r="S36" s="62"/>
      <c r="T36" s="62"/>
      <c r="U36" s="62"/>
      <c r="V36" s="62"/>
      <c r="W36" s="62"/>
      <c r="X36" s="62"/>
      <c r="Y36" s="62"/>
    </row>
    <row r="37" spans="1:35" ht="20.100000000000001" customHeight="1" x14ac:dyDescent="0.35">
      <c r="A37" s="73" t="s">
        <v>120</v>
      </c>
      <c r="B37" s="62"/>
      <c r="C37" s="61"/>
      <c r="D37" s="62"/>
      <c r="E37" s="62"/>
      <c r="F37" s="62"/>
      <c r="G37" s="62"/>
      <c r="H37" s="62"/>
      <c r="I37" s="62"/>
      <c r="J37" s="62"/>
      <c r="K37" s="62"/>
      <c r="L37" s="62"/>
      <c r="M37" s="62"/>
      <c r="N37" s="62"/>
      <c r="O37" s="62"/>
      <c r="P37" s="62"/>
      <c r="Q37" s="62"/>
      <c r="R37" s="62"/>
      <c r="S37" s="62"/>
      <c r="T37" s="62"/>
      <c r="U37" s="62"/>
      <c r="V37" s="62"/>
      <c r="W37" s="62"/>
      <c r="X37" s="62"/>
      <c r="Y37" s="62"/>
    </row>
    <row r="38" spans="1:35" ht="20.100000000000001" customHeight="1" x14ac:dyDescent="0.35">
      <c r="A38" s="62"/>
      <c r="B38" s="62"/>
      <c r="C38" s="69" t="s">
        <v>39</v>
      </c>
      <c r="G38" s="62"/>
      <c r="H38" s="62"/>
      <c r="I38" s="62"/>
      <c r="J38" s="62"/>
      <c r="K38" s="62"/>
      <c r="L38" s="62"/>
      <c r="M38" s="62"/>
      <c r="N38" s="62"/>
      <c r="O38" s="62"/>
      <c r="P38" s="62"/>
      <c r="Q38" s="62"/>
      <c r="R38" s="62"/>
      <c r="S38" s="62"/>
      <c r="T38" s="62"/>
      <c r="U38" s="62"/>
      <c r="V38" s="62"/>
      <c r="W38" s="62"/>
      <c r="X38" s="62"/>
      <c r="Y38" s="62"/>
    </row>
    <row r="39" spans="1:35" ht="20.100000000000001" customHeight="1" x14ac:dyDescent="0.35">
      <c r="A39" s="62"/>
      <c r="B39" s="62"/>
      <c r="D39" s="70" t="s">
        <v>41</v>
      </c>
      <c r="G39" s="62"/>
      <c r="H39" s="62"/>
      <c r="I39" s="62"/>
      <c r="J39" s="62"/>
      <c r="K39" s="62"/>
      <c r="L39" s="62"/>
      <c r="M39" s="62"/>
      <c r="N39" s="62"/>
      <c r="O39" s="62"/>
      <c r="P39" s="62"/>
      <c r="Q39" s="62"/>
      <c r="R39" s="62"/>
      <c r="S39" s="62"/>
      <c r="T39" s="62"/>
      <c r="U39" s="62"/>
      <c r="V39" s="62"/>
      <c r="W39" s="62"/>
      <c r="X39" s="62"/>
      <c r="Y39" s="62"/>
    </row>
    <row r="40" spans="1:35" ht="20.100000000000001" customHeight="1" x14ac:dyDescent="0.35">
      <c r="A40" s="62"/>
      <c r="B40" s="62"/>
      <c r="C40" s="69" t="s">
        <v>40</v>
      </c>
      <c r="G40" s="62"/>
      <c r="H40" s="62"/>
      <c r="I40" s="62"/>
      <c r="J40" s="62"/>
      <c r="K40" s="62"/>
      <c r="L40" s="62"/>
      <c r="M40" s="62"/>
      <c r="N40" s="62"/>
      <c r="O40" s="62"/>
      <c r="P40" s="62"/>
      <c r="Q40" s="62"/>
      <c r="R40" s="62"/>
      <c r="S40" s="62"/>
      <c r="T40" s="62"/>
      <c r="U40" s="62"/>
      <c r="V40" s="62"/>
      <c r="W40" s="62"/>
      <c r="X40" s="62"/>
      <c r="Y40" s="62"/>
    </row>
    <row r="41" spans="1:35" ht="20.100000000000001" customHeight="1" x14ac:dyDescent="0.35">
      <c r="A41" s="62"/>
      <c r="B41" s="62"/>
      <c r="D41" s="71" t="s">
        <v>42</v>
      </c>
      <c r="G41" s="62"/>
      <c r="H41" s="62"/>
      <c r="I41" s="62"/>
      <c r="J41" s="62"/>
      <c r="K41" s="62"/>
      <c r="L41" s="62"/>
      <c r="M41" s="62"/>
      <c r="N41" s="62"/>
      <c r="O41" s="62"/>
      <c r="P41" s="62"/>
      <c r="Q41" s="62"/>
      <c r="R41" s="62"/>
      <c r="S41" s="62"/>
      <c r="T41" s="62"/>
      <c r="U41" s="62"/>
      <c r="V41" s="62"/>
      <c r="W41" s="62"/>
      <c r="X41" s="62"/>
      <c r="Y41" s="62"/>
    </row>
    <row r="42" spans="1:35" ht="9.9499999999999993" customHeight="1" x14ac:dyDescent="0.35"/>
    <row r="43" spans="1:35" ht="9.9499999999999993" customHeight="1" x14ac:dyDescent="0.35">
      <c r="C43" s="191"/>
      <c r="D43" s="191"/>
      <c r="E43" s="191"/>
      <c r="F43" s="191"/>
      <c r="G43" s="191"/>
      <c r="H43" s="191"/>
      <c r="I43" s="191"/>
      <c r="J43" s="191"/>
      <c r="K43" s="191"/>
      <c r="L43" s="191"/>
      <c r="M43" s="191"/>
      <c r="N43" s="191"/>
      <c r="O43" s="191"/>
      <c r="P43" s="191"/>
      <c r="Q43" s="191"/>
      <c r="R43" s="191"/>
    </row>
    <row r="50" spans="14:15" ht="18" x14ac:dyDescent="0.35">
      <c r="O50" s="33"/>
    </row>
    <row r="51" spans="14:15" ht="18" x14ac:dyDescent="0.35">
      <c r="N51" s="33"/>
    </row>
  </sheetData>
  <sheetProtection formatCells="0"/>
  <mergeCells count="30">
    <mergeCell ref="A20:W20"/>
    <mergeCell ref="R2:S2"/>
    <mergeCell ref="C31:I31"/>
    <mergeCell ref="K31:R31"/>
    <mergeCell ref="J24:X24"/>
    <mergeCell ref="J25:X25"/>
    <mergeCell ref="C28:X28"/>
    <mergeCell ref="N12:O12"/>
    <mergeCell ref="N13:O13"/>
    <mergeCell ref="P12:V12"/>
    <mergeCell ref="A22:Y22"/>
    <mergeCell ref="P19:Y19"/>
    <mergeCell ref="B19:C19"/>
    <mergeCell ref="J19:M19"/>
    <mergeCell ref="N19:O19"/>
    <mergeCell ref="J14:L14"/>
    <mergeCell ref="P2:Q2"/>
    <mergeCell ref="B16:X17"/>
    <mergeCell ref="A4:L4"/>
    <mergeCell ref="A5:K5"/>
    <mergeCell ref="P13:V13"/>
    <mergeCell ref="W12:Y13"/>
    <mergeCell ref="N8:X9"/>
    <mergeCell ref="N10:X11"/>
    <mergeCell ref="N14:S14"/>
    <mergeCell ref="O7:P7"/>
    <mergeCell ref="R7:S7"/>
    <mergeCell ref="J8:L8"/>
    <mergeCell ref="J10:L10"/>
    <mergeCell ref="J12:L12"/>
  </mergeCells>
  <phoneticPr fontId="1"/>
  <dataValidations count="4">
    <dataValidation allowBlank="1" showInputMessage="1" showErrorMessage="1" prompt="▶「履歴事項全部証明書」（個人の場合は「開業届」）と同じ表記(旧字体含む)で入力_x000a_▶英数字は「半角」で入力" sqref="N8:X9"/>
    <dataValidation allowBlank="1" showInputMessage="1" showErrorMessage="1" prompt="登記簿等の記載と同一に_x000a_（旧字体含む）" sqref="N10:X11 W14:X14"/>
    <dataValidation allowBlank="1" showInputMessage="1" showErrorMessage="1" prompt="▶「履歴事項全部証明書」と同一の役職名を入力_x000a_例）×代表取締役社長_x000a_      ○代表取締役_x000a_▶個人事業主は記入不要" sqref="P12"/>
    <dataValidation type="list" showInputMessage="1" showErrorMessage="1" sqref="H24:H25">
      <formula1>"　,○"</formula1>
    </dataValidation>
  </dataValidations>
  <printOptions horizontalCentered="1" verticalCentered="1"/>
  <pageMargins left="0.78740157480314965" right="0.59055118110236227" top="0.59055118110236227" bottom="0.59055118110236227" header="0.51181102362204722" footer="0.51181102362204722"/>
  <pageSetup paperSize="9" orientation="portrait" r:id="rId1"/>
  <headerFooter alignWithMargins="0"/>
  <ignoredErrors>
    <ignoredError sqref="A31:A32 A34 A36 A38"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36"/>
  <sheetViews>
    <sheetView showGridLines="0" view="pageBreakPreview" zoomScaleNormal="115" zoomScaleSheetLayoutView="100" workbookViewId="0">
      <selection activeCell="P25" sqref="P25"/>
    </sheetView>
  </sheetViews>
  <sheetFormatPr defaultColWidth="9" defaultRowHeight="15" customHeight="1" x14ac:dyDescent="0.4"/>
  <cols>
    <col min="1" max="1" width="3.875" style="1" customWidth="1"/>
    <col min="2" max="2" width="3.875" style="4" customWidth="1"/>
    <col min="3" max="3" width="2.875" style="6" customWidth="1"/>
    <col min="4" max="4" width="5.875" style="5" customWidth="1"/>
    <col min="5" max="6" width="6.25" style="5" customWidth="1"/>
    <col min="7" max="7" width="6.625" style="5" customWidth="1"/>
    <col min="8" max="9" width="5" style="1" customWidth="1"/>
    <col min="10" max="10" width="10.5" style="1" customWidth="1"/>
    <col min="11" max="11" width="3.375" style="1" customWidth="1"/>
    <col min="12" max="12" width="8.875" style="1" customWidth="1"/>
    <col min="13" max="13" width="3.375" style="1" customWidth="1"/>
    <col min="14" max="14" width="8.875" style="1" customWidth="1"/>
    <col min="15" max="16384" width="9" style="1"/>
  </cols>
  <sheetData>
    <row r="1" spans="1:14" ht="15.95" customHeight="1" x14ac:dyDescent="0.4">
      <c r="A1" s="92" t="s">
        <v>198</v>
      </c>
      <c r="B1" s="92"/>
      <c r="C1" s="92"/>
      <c r="D1" s="92"/>
      <c r="E1" s="92"/>
      <c r="F1" s="92"/>
      <c r="G1" s="92"/>
      <c r="H1" s="92"/>
      <c r="I1" s="92"/>
      <c r="J1" s="92"/>
      <c r="K1" s="18"/>
      <c r="L1" s="101"/>
    </row>
    <row r="2" spans="1:14" ht="15.95" customHeight="1" x14ac:dyDescent="0.4">
      <c r="A2" s="423" t="s">
        <v>197</v>
      </c>
      <c r="B2" s="423"/>
      <c r="C2" s="423"/>
      <c r="D2" s="423"/>
      <c r="E2" s="423"/>
      <c r="F2" s="423"/>
      <c r="G2" s="423"/>
      <c r="H2" s="423"/>
      <c r="I2" s="423"/>
      <c r="J2" s="423"/>
      <c r="K2" s="423"/>
      <c r="L2" s="423"/>
      <c r="M2" s="423"/>
      <c r="N2" s="423"/>
    </row>
    <row r="3" spans="1:14" ht="14.1" customHeight="1" x14ac:dyDescent="0.4">
      <c r="A3" s="403" t="s">
        <v>65</v>
      </c>
      <c r="B3" s="403"/>
      <c r="C3" s="403"/>
      <c r="D3" s="404" t="s">
        <v>177</v>
      </c>
      <c r="E3" s="404"/>
      <c r="F3" s="404"/>
      <c r="H3" s="32"/>
      <c r="I3" s="32"/>
      <c r="J3" s="407" t="s">
        <v>26</v>
      </c>
      <c r="K3" s="408"/>
      <c r="L3" s="181">
        <f>様式8_実績報告書!C31</f>
        <v>44835</v>
      </c>
      <c r="M3" s="110" t="s">
        <v>36</v>
      </c>
      <c r="N3" s="182" t="s">
        <v>271</v>
      </c>
    </row>
    <row r="4" spans="1:14" ht="3" customHeight="1" x14ac:dyDescent="0.4">
      <c r="A4" s="18"/>
      <c r="B4" s="102"/>
      <c r="C4" s="103"/>
      <c r="D4" s="104"/>
      <c r="E4" s="19"/>
      <c r="F4" s="19"/>
      <c r="G4" s="19"/>
      <c r="H4" s="20"/>
      <c r="I4" s="20"/>
      <c r="J4" s="20"/>
      <c r="K4" s="21"/>
      <c r="L4" s="21"/>
      <c r="M4" s="18"/>
      <c r="N4" s="18"/>
    </row>
    <row r="5" spans="1:14" ht="18.600000000000001" customHeight="1" x14ac:dyDescent="0.4">
      <c r="A5" s="105" t="s">
        <v>176</v>
      </c>
      <c r="B5" s="105" t="s">
        <v>232</v>
      </c>
      <c r="C5" s="105" t="s">
        <v>23</v>
      </c>
      <c r="D5" s="405" t="s">
        <v>25</v>
      </c>
      <c r="E5" s="405"/>
      <c r="F5" s="405"/>
      <c r="G5" s="405"/>
      <c r="H5" s="406" t="s">
        <v>171</v>
      </c>
      <c r="I5" s="406"/>
      <c r="J5" s="406"/>
      <c r="K5" s="406" t="s">
        <v>27</v>
      </c>
      <c r="L5" s="406"/>
      <c r="M5" s="406"/>
      <c r="N5" s="406"/>
    </row>
    <row r="6" spans="1:14" ht="21.95" customHeight="1" x14ac:dyDescent="0.15">
      <c r="A6" s="448">
        <v>4</v>
      </c>
      <c r="B6" s="448" t="s">
        <v>234</v>
      </c>
      <c r="C6" s="448">
        <v>1</v>
      </c>
      <c r="D6" s="150" t="s">
        <v>21</v>
      </c>
      <c r="E6" s="395" t="s">
        <v>173</v>
      </c>
      <c r="F6" s="395"/>
      <c r="G6" s="395"/>
      <c r="H6" s="451" t="s">
        <v>205</v>
      </c>
      <c r="I6" s="452"/>
      <c r="J6" s="183">
        <v>300000</v>
      </c>
      <c r="K6" s="150" t="s">
        <v>0</v>
      </c>
      <c r="L6" s="184">
        <v>45017</v>
      </c>
      <c r="M6" s="157" t="s">
        <v>2</v>
      </c>
      <c r="N6" s="184">
        <v>45108</v>
      </c>
    </row>
    <row r="7" spans="1:14" ht="21.95" customHeight="1" x14ac:dyDescent="0.15">
      <c r="A7" s="449"/>
      <c r="B7" s="449"/>
      <c r="C7" s="449"/>
      <c r="D7" s="107" t="s">
        <v>31</v>
      </c>
      <c r="E7" s="401" t="s">
        <v>280</v>
      </c>
      <c r="F7" s="401"/>
      <c r="G7" s="401"/>
      <c r="H7" s="433" t="s">
        <v>192</v>
      </c>
      <c r="I7" s="435"/>
      <c r="J7" s="183">
        <v>0</v>
      </c>
      <c r="K7" s="150" t="s">
        <v>1</v>
      </c>
      <c r="L7" s="184">
        <v>45026</v>
      </c>
      <c r="M7" s="157" t="s">
        <v>3</v>
      </c>
      <c r="N7" s="184">
        <v>45138</v>
      </c>
    </row>
    <row r="8" spans="1:14" ht="21.95" customHeight="1" x14ac:dyDescent="0.4">
      <c r="A8" s="450"/>
      <c r="B8" s="450"/>
      <c r="C8" s="450"/>
      <c r="D8" s="150" t="s">
        <v>24</v>
      </c>
      <c r="E8" s="275" t="s">
        <v>174</v>
      </c>
      <c r="F8" s="275"/>
      <c r="G8" s="275"/>
      <c r="H8" s="453" t="s">
        <v>193</v>
      </c>
      <c r="I8" s="454"/>
      <c r="J8" s="185">
        <f>IF(AND(J6="",J7=""),"",J6+J7)</f>
        <v>300000</v>
      </c>
      <c r="K8" s="150" t="s">
        <v>189</v>
      </c>
      <c r="L8" s="186">
        <v>45108</v>
      </c>
      <c r="M8" s="127" t="s">
        <v>36</v>
      </c>
      <c r="N8" s="187">
        <v>45114</v>
      </c>
    </row>
    <row r="9" spans="1:14" ht="21.95" customHeight="1" x14ac:dyDescent="0.15">
      <c r="A9" s="448">
        <v>4</v>
      </c>
      <c r="B9" s="448" t="s">
        <v>235</v>
      </c>
      <c r="C9" s="448">
        <v>1</v>
      </c>
      <c r="D9" s="150" t="s">
        <v>21</v>
      </c>
      <c r="E9" s="395" t="s">
        <v>173</v>
      </c>
      <c r="F9" s="395"/>
      <c r="G9" s="395"/>
      <c r="H9" s="451" t="s">
        <v>205</v>
      </c>
      <c r="I9" s="452"/>
      <c r="J9" s="183">
        <v>200000</v>
      </c>
      <c r="K9" s="150" t="s">
        <v>0</v>
      </c>
      <c r="L9" s="184">
        <v>45017</v>
      </c>
      <c r="M9" s="157" t="s">
        <v>2</v>
      </c>
      <c r="N9" s="184">
        <v>45108</v>
      </c>
    </row>
    <row r="10" spans="1:14" ht="21.95" customHeight="1" x14ac:dyDescent="0.15">
      <c r="A10" s="449"/>
      <c r="B10" s="449"/>
      <c r="C10" s="449"/>
      <c r="D10" s="107" t="s">
        <v>31</v>
      </c>
      <c r="E10" s="401" t="s">
        <v>281</v>
      </c>
      <c r="F10" s="401"/>
      <c r="G10" s="401"/>
      <c r="H10" s="433" t="s">
        <v>192</v>
      </c>
      <c r="I10" s="435"/>
      <c r="J10" s="183">
        <v>15000</v>
      </c>
      <c r="K10" s="150" t="s">
        <v>1</v>
      </c>
      <c r="L10" s="184">
        <v>45026</v>
      </c>
      <c r="M10" s="157" t="s">
        <v>3</v>
      </c>
      <c r="N10" s="184">
        <v>45138</v>
      </c>
    </row>
    <row r="11" spans="1:14" ht="21.95" customHeight="1" x14ac:dyDescent="0.4">
      <c r="A11" s="450"/>
      <c r="B11" s="450"/>
      <c r="C11" s="450"/>
      <c r="D11" s="150" t="s">
        <v>24</v>
      </c>
      <c r="E11" s="275" t="s">
        <v>174</v>
      </c>
      <c r="F11" s="275"/>
      <c r="G11" s="275"/>
      <c r="H11" s="453" t="s">
        <v>193</v>
      </c>
      <c r="I11" s="454"/>
      <c r="J11" s="185">
        <f>IF(AND(J9="",J10=""),"",J9+J10)</f>
        <v>215000</v>
      </c>
      <c r="K11" s="150" t="s">
        <v>189</v>
      </c>
      <c r="L11" s="186">
        <v>45108</v>
      </c>
      <c r="M11" s="127" t="s">
        <v>36</v>
      </c>
      <c r="N11" s="187">
        <v>45114</v>
      </c>
    </row>
    <row r="12" spans="1:14" ht="21.95" customHeight="1" x14ac:dyDescent="0.15">
      <c r="A12" s="448">
        <v>5</v>
      </c>
      <c r="B12" s="448" t="s">
        <v>273</v>
      </c>
      <c r="C12" s="448">
        <v>1</v>
      </c>
      <c r="D12" s="150" t="s">
        <v>21</v>
      </c>
      <c r="E12" s="395" t="s">
        <v>173</v>
      </c>
      <c r="F12" s="395"/>
      <c r="G12" s="395"/>
      <c r="H12" s="451" t="s">
        <v>205</v>
      </c>
      <c r="I12" s="452"/>
      <c r="J12" s="183">
        <v>200000</v>
      </c>
      <c r="K12" s="150" t="s">
        <v>0</v>
      </c>
      <c r="L12" s="184">
        <v>45047</v>
      </c>
      <c r="M12" s="157" t="s">
        <v>2</v>
      </c>
      <c r="N12" s="184">
        <v>45209</v>
      </c>
    </row>
    <row r="13" spans="1:14" ht="21.95" customHeight="1" x14ac:dyDescent="0.15">
      <c r="A13" s="449"/>
      <c r="B13" s="449"/>
      <c r="C13" s="449"/>
      <c r="D13" s="107" t="s">
        <v>31</v>
      </c>
      <c r="E13" s="401" t="s">
        <v>35</v>
      </c>
      <c r="F13" s="401"/>
      <c r="G13" s="401"/>
      <c r="H13" s="433" t="s">
        <v>192</v>
      </c>
      <c r="I13" s="435"/>
      <c r="J13" s="183">
        <v>100000</v>
      </c>
      <c r="K13" s="150" t="s">
        <v>1</v>
      </c>
      <c r="L13" s="184">
        <v>45056</v>
      </c>
      <c r="M13" s="157" t="s">
        <v>3</v>
      </c>
      <c r="N13" s="184">
        <v>45230</v>
      </c>
    </row>
    <row r="14" spans="1:14" ht="21.95" customHeight="1" x14ac:dyDescent="0.4">
      <c r="A14" s="450"/>
      <c r="B14" s="450"/>
      <c r="C14" s="450"/>
      <c r="D14" s="150" t="s">
        <v>24</v>
      </c>
      <c r="E14" s="275" t="s">
        <v>174</v>
      </c>
      <c r="F14" s="275"/>
      <c r="G14" s="275"/>
      <c r="H14" s="453" t="s">
        <v>193</v>
      </c>
      <c r="I14" s="454"/>
      <c r="J14" s="185">
        <f>IF(AND(J12="",J13=""),"",J12+J13)</f>
        <v>300000</v>
      </c>
      <c r="K14" s="150" t="s">
        <v>189</v>
      </c>
      <c r="L14" s="186">
        <v>45200</v>
      </c>
      <c r="M14" s="127" t="s">
        <v>36</v>
      </c>
      <c r="N14" s="187">
        <v>45204</v>
      </c>
    </row>
    <row r="15" spans="1:14" ht="21.95" customHeight="1" x14ac:dyDescent="0.15">
      <c r="A15" s="448">
        <v>6</v>
      </c>
      <c r="B15" s="448" t="s">
        <v>234</v>
      </c>
      <c r="C15" s="448">
        <v>1</v>
      </c>
      <c r="D15" s="150" t="s">
        <v>21</v>
      </c>
      <c r="E15" s="395" t="s">
        <v>173</v>
      </c>
      <c r="F15" s="395"/>
      <c r="G15" s="395"/>
      <c r="H15" s="451" t="s">
        <v>205</v>
      </c>
      <c r="I15" s="452"/>
      <c r="J15" s="183">
        <v>300000</v>
      </c>
      <c r="K15" s="150" t="s">
        <v>0</v>
      </c>
      <c r="L15" s="184">
        <v>45047</v>
      </c>
      <c r="M15" s="157" t="s">
        <v>2</v>
      </c>
      <c r="N15" s="184">
        <v>45209</v>
      </c>
    </row>
    <row r="16" spans="1:14" ht="21.95" customHeight="1" x14ac:dyDescent="0.15">
      <c r="A16" s="449"/>
      <c r="B16" s="449"/>
      <c r="C16" s="449"/>
      <c r="D16" s="107" t="s">
        <v>31</v>
      </c>
      <c r="E16" s="401" t="s">
        <v>279</v>
      </c>
      <c r="F16" s="401"/>
      <c r="G16" s="401"/>
      <c r="H16" s="433" t="s">
        <v>192</v>
      </c>
      <c r="I16" s="435"/>
      <c r="J16" s="183">
        <v>0</v>
      </c>
      <c r="K16" s="150" t="s">
        <v>1</v>
      </c>
      <c r="L16" s="184">
        <v>45056</v>
      </c>
      <c r="M16" s="157" t="s">
        <v>3</v>
      </c>
      <c r="N16" s="184">
        <v>45230</v>
      </c>
    </row>
    <row r="17" spans="1:14" ht="21.95" customHeight="1" x14ac:dyDescent="0.4">
      <c r="A17" s="450"/>
      <c r="B17" s="450"/>
      <c r="C17" s="450"/>
      <c r="D17" s="150" t="s">
        <v>24</v>
      </c>
      <c r="E17" s="275" t="s">
        <v>174</v>
      </c>
      <c r="F17" s="275"/>
      <c r="G17" s="275"/>
      <c r="H17" s="453" t="s">
        <v>193</v>
      </c>
      <c r="I17" s="454"/>
      <c r="J17" s="185">
        <f>IF(AND(J15="",J16=""),"",J15+J16)</f>
        <v>300000</v>
      </c>
      <c r="K17" s="150" t="s">
        <v>189</v>
      </c>
      <c r="L17" s="186">
        <v>45214</v>
      </c>
      <c r="M17" s="127" t="s">
        <v>36</v>
      </c>
      <c r="N17" s="187">
        <v>45219</v>
      </c>
    </row>
    <row r="18" spans="1:14" ht="21.95" customHeight="1" x14ac:dyDescent="0.15">
      <c r="A18" s="448">
        <v>6</v>
      </c>
      <c r="B18" s="448" t="s">
        <v>235</v>
      </c>
      <c r="C18" s="448">
        <v>1</v>
      </c>
      <c r="D18" s="150" t="s">
        <v>21</v>
      </c>
      <c r="E18" s="395" t="s">
        <v>173</v>
      </c>
      <c r="F18" s="395"/>
      <c r="G18" s="395"/>
      <c r="H18" s="451" t="s">
        <v>205</v>
      </c>
      <c r="I18" s="452"/>
      <c r="J18" s="183">
        <v>200000</v>
      </c>
      <c r="K18" s="150" t="s">
        <v>0</v>
      </c>
      <c r="L18" s="184">
        <v>45047</v>
      </c>
      <c r="M18" s="157" t="s">
        <v>2</v>
      </c>
      <c r="N18" s="184">
        <v>45209</v>
      </c>
    </row>
    <row r="19" spans="1:14" ht="21.95" customHeight="1" x14ac:dyDescent="0.15">
      <c r="A19" s="449"/>
      <c r="B19" s="449"/>
      <c r="C19" s="449"/>
      <c r="D19" s="107" t="s">
        <v>31</v>
      </c>
      <c r="E19" s="401" t="s">
        <v>281</v>
      </c>
      <c r="F19" s="401"/>
      <c r="G19" s="401"/>
      <c r="H19" s="433" t="s">
        <v>192</v>
      </c>
      <c r="I19" s="435"/>
      <c r="J19" s="183">
        <v>20000</v>
      </c>
      <c r="K19" s="150" t="s">
        <v>1</v>
      </c>
      <c r="L19" s="184">
        <v>45056</v>
      </c>
      <c r="M19" s="157" t="s">
        <v>3</v>
      </c>
      <c r="N19" s="184">
        <v>45230</v>
      </c>
    </row>
    <row r="20" spans="1:14" ht="21.95" customHeight="1" x14ac:dyDescent="0.4">
      <c r="A20" s="450"/>
      <c r="B20" s="450"/>
      <c r="C20" s="450"/>
      <c r="D20" s="150" t="s">
        <v>24</v>
      </c>
      <c r="E20" s="275" t="s">
        <v>174</v>
      </c>
      <c r="F20" s="275"/>
      <c r="G20" s="275"/>
      <c r="H20" s="453" t="s">
        <v>193</v>
      </c>
      <c r="I20" s="454"/>
      <c r="J20" s="185">
        <f>IF(AND(J18="",J19=""),"",J18+J19)</f>
        <v>220000</v>
      </c>
      <c r="K20" s="150" t="s">
        <v>189</v>
      </c>
      <c r="L20" s="186">
        <v>45200</v>
      </c>
      <c r="M20" s="127" t="s">
        <v>36</v>
      </c>
      <c r="N20" s="187">
        <v>45204</v>
      </c>
    </row>
    <row r="21" spans="1:14" ht="21.95" customHeight="1" x14ac:dyDescent="0.15">
      <c r="A21" s="448">
        <v>6</v>
      </c>
      <c r="B21" s="448" t="s">
        <v>235</v>
      </c>
      <c r="C21" s="448">
        <v>2</v>
      </c>
      <c r="D21" s="150" t="s">
        <v>21</v>
      </c>
      <c r="E21" s="395" t="s">
        <v>282</v>
      </c>
      <c r="F21" s="395"/>
      <c r="G21" s="395"/>
      <c r="H21" s="451" t="s">
        <v>205</v>
      </c>
      <c r="I21" s="452"/>
      <c r="J21" s="183">
        <v>100000</v>
      </c>
      <c r="K21" s="150" t="s">
        <v>0</v>
      </c>
      <c r="L21" s="184">
        <v>45047</v>
      </c>
      <c r="M21" s="157" t="s">
        <v>2</v>
      </c>
      <c r="N21" s="184">
        <v>45209</v>
      </c>
    </row>
    <row r="22" spans="1:14" ht="21.95" customHeight="1" x14ac:dyDescent="0.15">
      <c r="A22" s="449"/>
      <c r="B22" s="449"/>
      <c r="C22" s="449"/>
      <c r="D22" s="107" t="s">
        <v>31</v>
      </c>
      <c r="E22" s="401" t="s">
        <v>281</v>
      </c>
      <c r="F22" s="401"/>
      <c r="G22" s="401"/>
      <c r="H22" s="433" t="s">
        <v>192</v>
      </c>
      <c r="I22" s="435"/>
      <c r="J22" s="183">
        <v>20000</v>
      </c>
      <c r="K22" s="150" t="s">
        <v>1</v>
      </c>
      <c r="L22" s="184">
        <v>45056</v>
      </c>
      <c r="M22" s="157" t="s">
        <v>3</v>
      </c>
      <c r="N22" s="184">
        <v>45230</v>
      </c>
    </row>
    <row r="23" spans="1:14" ht="21.95" customHeight="1" x14ac:dyDescent="0.4">
      <c r="A23" s="450"/>
      <c r="B23" s="450"/>
      <c r="C23" s="450"/>
      <c r="D23" s="150" t="s">
        <v>24</v>
      </c>
      <c r="E23" s="275" t="s">
        <v>174</v>
      </c>
      <c r="F23" s="275"/>
      <c r="G23" s="275"/>
      <c r="H23" s="453" t="s">
        <v>193</v>
      </c>
      <c r="I23" s="454"/>
      <c r="J23" s="185">
        <f>IF(AND(J21="",J22=""),"",J21+J22)</f>
        <v>120000</v>
      </c>
      <c r="K23" s="150" t="s">
        <v>189</v>
      </c>
      <c r="L23" s="186">
        <v>45200</v>
      </c>
      <c r="M23" s="127" t="s">
        <v>36</v>
      </c>
      <c r="N23" s="187">
        <v>45204</v>
      </c>
    </row>
    <row r="24" spans="1:14" ht="21.95" customHeight="1" x14ac:dyDescent="0.15">
      <c r="A24" s="448">
        <v>6</v>
      </c>
      <c r="B24" s="448" t="s">
        <v>236</v>
      </c>
      <c r="C24" s="448">
        <v>1</v>
      </c>
      <c r="D24" s="150" t="s">
        <v>21</v>
      </c>
      <c r="E24" s="395" t="s">
        <v>173</v>
      </c>
      <c r="F24" s="395"/>
      <c r="G24" s="395"/>
      <c r="H24" s="451" t="s">
        <v>205</v>
      </c>
      <c r="I24" s="452"/>
      <c r="J24" s="183">
        <v>200000</v>
      </c>
      <c r="K24" s="150" t="s">
        <v>0</v>
      </c>
      <c r="L24" s="184">
        <v>45047</v>
      </c>
      <c r="M24" s="157" t="s">
        <v>2</v>
      </c>
      <c r="N24" s="184">
        <v>45209</v>
      </c>
    </row>
    <row r="25" spans="1:14" ht="21.95" customHeight="1" x14ac:dyDescent="0.15">
      <c r="A25" s="449"/>
      <c r="B25" s="449"/>
      <c r="C25" s="449"/>
      <c r="D25" s="107" t="s">
        <v>31</v>
      </c>
      <c r="E25" s="401" t="s">
        <v>283</v>
      </c>
      <c r="F25" s="401"/>
      <c r="G25" s="401"/>
      <c r="H25" s="433" t="s">
        <v>192</v>
      </c>
      <c r="I25" s="435"/>
      <c r="J25" s="183">
        <v>10000</v>
      </c>
      <c r="K25" s="150" t="s">
        <v>1</v>
      </c>
      <c r="L25" s="184">
        <v>45056</v>
      </c>
      <c r="M25" s="157" t="s">
        <v>3</v>
      </c>
      <c r="N25" s="184">
        <v>45230</v>
      </c>
    </row>
    <row r="26" spans="1:14" ht="21.95" customHeight="1" x14ac:dyDescent="0.4">
      <c r="A26" s="450"/>
      <c r="B26" s="450"/>
      <c r="C26" s="450"/>
      <c r="D26" s="150" t="s">
        <v>24</v>
      </c>
      <c r="E26" s="275" t="s">
        <v>174</v>
      </c>
      <c r="F26" s="275"/>
      <c r="G26" s="275"/>
      <c r="H26" s="453" t="s">
        <v>193</v>
      </c>
      <c r="I26" s="454"/>
      <c r="J26" s="185">
        <f>IF(AND(J24="",J25=""),"",J24+J25)</f>
        <v>210000</v>
      </c>
      <c r="K26" s="150" t="s">
        <v>189</v>
      </c>
      <c r="L26" s="186">
        <v>45200</v>
      </c>
      <c r="M26" s="127" t="s">
        <v>36</v>
      </c>
      <c r="N26" s="187">
        <v>45204</v>
      </c>
    </row>
    <row r="27" spans="1:14" ht="20.100000000000001" customHeight="1" x14ac:dyDescent="0.4">
      <c r="A27" s="398" t="s">
        <v>191</v>
      </c>
      <c r="B27" s="458"/>
      <c r="C27" s="459"/>
      <c r="D27" s="459"/>
      <c r="E27" s="459"/>
      <c r="F27" s="459"/>
      <c r="G27" s="459"/>
      <c r="H27" s="459"/>
      <c r="I27" s="459"/>
      <c r="J27" s="459"/>
      <c r="K27" s="459"/>
      <c r="L27" s="459"/>
      <c r="M27" s="459"/>
      <c r="N27" s="460"/>
    </row>
    <row r="28" spans="1:14" ht="20.100000000000001" customHeight="1" x14ac:dyDescent="0.4">
      <c r="A28" s="398"/>
      <c r="B28" s="412"/>
      <c r="C28" s="412"/>
      <c r="D28" s="412"/>
      <c r="E28" s="412"/>
      <c r="F28" s="412"/>
      <c r="G28" s="411"/>
      <c r="H28" s="411"/>
      <c r="I28" s="411"/>
      <c r="J28" s="411"/>
      <c r="K28" s="411"/>
      <c r="L28" s="411"/>
      <c r="M28" s="411"/>
      <c r="N28" s="411"/>
    </row>
    <row r="29" spans="1:14" ht="24" customHeight="1" x14ac:dyDescent="0.15">
      <c r="A29" s="439" t="s">
        <v>203</v>
      </c>
      <c r="B29" s="430" t="s">
        <v>194</v>
      </c>
      <c r="C29" s="431"/>
      <c r="D29" s="432"/>
      <c r="E29" s="424">
        <f>SUM(J29:J33)</f>
        <v>1500000</v>
      </c>
      <c r="F29" s="425"/>
      <c r="G29" s="413" t="s">
        <v>32</v>
      </c>
      <c r="H29" s="414"/>
      <c r="I29" s="418" t="s">
        <v>194</v>
      </c>
      <c r="J29" s="188">
        <f>SUM(IF(B6="出",J6,0),IF(B9="出",J9,0),IF(B12="出",J12,0),IF(B15="出",J15,0),IF(B18="出",J18,0),IF(B21="出",J21,0),IF(B24="出",J24,0))</f>
        <v>600000</v>
      </c>
      <c r="K29" s="415" t="s">
        <v>196</v>
      </c>
      <c r="L29" s="189">
        <f>SUM(IF(B6="出",J7,0),IF(B9="出",J10,0),IF(B12="出",J13,0),IF(B15="出",J16,0),IF(B18="出",J19,0),IF(B21="出",J22,0),IF(B24="出",J25,0))</f>
        <v>0</v>
      </c>
      <c r="M29" s="416" t="s">
        <v>195</v>
      </c>
      <c r="N29" s="189">
        <f>J29+L29</f>
        <v>600000</v>
      </c>
    </row>
    <row r="30" spans="1:14" ht="24" customHeight="1" x14ac:dyDescent="0.15">
      <c r="A30" s="440"/>
      <c r="B30" s="433" t="s">
        <v>192</v>
      </c>
      <c r="C30" s="434"/>
      <c r="D30" s="435"/>
      <c r="E30" s="426">
        <f>SUM(L29:L33)</f>
        <v>165000</v>
      </c>
      <c r="F30" s="427"/>
      <c r="G30" s="413" t="s">
        <v>33</v>
      </c>
      <c r="H30" s="414"/>
      <c r="I30" s="415"/>
      <c r="J30" s="188">
        <f>SUM(IF(B6="資",J6,0),IF(B9="資",J9,0),IF(B12="資",J12,0),IF(B15="資",J15,0),IF(B18="資",J18,0),IF(B21="資",J21,0),IF(B24="資",J24,0))</f>
        <v>500000</v>
      </c>
      <c r="K30" s="415"/>
      <c r="L30" s="189">
        <f>SUM(IF(B6="資",J7,0),IF(B9="資",J10,0),IF(B12="資",J13,0),IF(B15="資",J16,0),IF(B18="資",J19,0),IF(B21="資",J22,0),IF(B24="資",J25,0))</f>
        <v>55000</v>
      </c>
      <c r="M30" s="417"/>
      <c r="N30" s="189">
        <f t="shared" ref="N30:N33" si="0">J30+L30</f>
        <v>555000</v>
      </c>
    </row>
    <row r="31" spans="1:14" ht="24" customHeight="1" x14ac:dyDescent="0.15">
      <c r="A31" s="441"/>
      <c r="B31" s="436" t="s">
        <v>195</v>
      </c>
      <c r="C31" s="437"/>
      <c r="D31" s="438"/>
      <c r="E31" s="428">
        <f>SUM(N29:N33)</f>
        <v>1665000</v>
      </c>
      <c r="F31" s="429"/>
      <c r="G31" s="413" t="s">
        <v>5</v>
      </c>
      <c r="H31" s="414"/>
      <c r="I31" s="415"/>
      <c r="J31" s="188">
        <f>SUM(IF(B6="輸",J6,0),IF(B9="輸",J9,0),IF(B12="輸",J12,0),IF(B15="輸",J15,0),IF(B18="輸",J18,0),IF(B21="輸",J21,0),IF(B24="輸",J24,0))</f>
        <v>200000</v>
      </c>
      <c r="K31" s="415"/>
      <c r="L31" s="189">
        <f>SUM(IF(B6="輸",J7,0),IF(B9="輸",J10,0),IF(B12="輸",J13,0),IF(B15="輸",J16,0),IF(B18="輸",J19,0),IF(B21="輸",J22,0),IF(B24="輸",J25,0))</f>
        <v>10000</v>
      </c>
      <c r="M31" s="417"/>
      <c r="N31" s="189">
        <f t="shared" si="0"/>
        <v>210000</v>
      </c>
    </row>
    <row r="32" spans="1:14" ht="24" customHeight="1" x14ac:dyDescent="0.15">
      <c r="A32" s="466"/>
      <c r="B32" s="463"/>
      <c r="C32" s="464"/>
      <c r="D32" s="465"/>
      <c r="E32" s="461"/>
      <c r="F32" s="462"/>
      <c r="G32" s="413" t="s">
        <v>34</v>
      </c>
      <c r="H32" s="414"/>
      <c r="I32" s="415"/>
      <c r="J32" s="188">
        <f>SUM(IF(B6="通",J6,0),IF(B9="通",J9,0),IF(B12="通",J12,0),IF(B15="通",J15,0),IF(B18="通",J18,0),IF(B21="通",J21,0),IF(B24="通",J24,0))</f>
        <v>0</v>
      </c>
      <c r="K32" s="415"/>
      <c r="L32" s="189">
        <f>SUM(IF(B6="通",J7,0),IF(B9="通",J10,0),IF(B12="通",J13,0),IF(B15="通",J16,0),IF(B18="通",J19,0),IF(B21="通",J22,0),IF(B24="通",J25,0))</f>
        <v>0</v>
      </c>
      <c r="M32" s="417"/>
      <c r="N32" s="189">
        <f t="shared" si="0"/>
        <v>0</v>
      </c>
    </row>
    <row r="33" spans="1:15" ht="24" customHeight="1" x14ac:dyDescent="0.15">
      <c r="A33" s="466"/>
      <c r="B33" s="455"/>
      <c r="C33" s="456"/>
      <c r="D33" s="457"/>
      <c r="E33" s="468"/>
      <c r="F33" s="469"/>
      <c r="G33" s="413" t="s">
        <v>35</v>
      </c>
      <c r="H33" s="414"/>
      <c r="I33" s="415"/>
      <c r="J33" s="188">
        <f>SUM(IF(B6="オ",J6,0),IF(B9="オ",J9,0),IF(B12="オ",J12,0),IF(B15="オ",J15,0),IF(B18="オ",J18,0),IF(B21="オ",J21,0),IF(B24="オ",J24,0))</f>
        <v>200000</v>
      </c>
      <c r="K33" s="415"/>
      <c r="L33" s="189">
        <f>SUM(IF(B6="オ",J7,0),IF(B9="オ",J10,0),IF(B12="オ",J13,0),IF(B15="オ",J16,0),IF(B18="オ",J19,0),IF(B21="オ",J22,0),IF(B24="オ",J25,0))</f>
        <v>100000</v>
      </c>
      <c r="M33" s="417"/>
      <c r="N33" s="189">
        <f t="shared" si="0"/>
        <v>300000</v>
      </c>
    </row>
    <row r="34" spans="1:15" ht="24" customHeight="1" x14ac:dyDescent="0.15">
      <c r="A34" s="467"/>
      <c r="B34" s="470"/>
      <c r="C34" s="471"/>
      <c r="D34" s="472"/>
      <c r="E34" s="473"/>
      <c r="F34" s="474"/>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6">
    <mergeCell ref="E32:F32"/>
    <mergeCell ref="B32:D32"/>
    <mergeCell ref="A32:A34"/>
    <mergeCell ref="E33:F33"/>
    <mergeCell ref="G33:H33"/>
    <mergeCell ref="B34:D34"/>
    <mergeCell ref="E34:F34"/>
    <mergeCell ref="B35:N35"/>
    <mergeCell ref="B36:N36"/>
    <mergeCell ref="B33:D33"/>
    <mergeCell ref="G32:H32"/>
    <mergeCell ref="A27:A28"/>
    <mergeCell ref="B27:N28"/>
    <mergeCell ref="A29:A31"/>
    <mergeCell ref="B29:D29"/>
    <mergeCell ref="E29:F29"/>
    <mergeCell ref="G29:H29"/>
    <mergeCell ref="I29:I33"/>
    <mergeCell ref="K29:K33"/>
    <mergeCell ref="M29:M33"/>
    <mergeCell ref="B30:D30"/>
    <mergeCell ref="E30:F30"/>
    <mergeCell ref="G30:H30"/>
    <mergeCell ref="B31:D31"/>
    <mergeCell ref="E31:F31"/>
    <mergeCell ref="G31:H31"/>
    <mergeCell ref="A24:A26"/>
    <mergeCell ref="B24:B26"/>
    <mergeCell ref="C24:C26"/>
    <mergeCell ref="E24:G24"/>
    <mergeCell ref="H24:I24"/>
    <mergeCell ref="E25:G25"/>
    <mergeCell ref="H25:I25"/>
    <mergeCell ref="E26:G26"/>
    <mergeCell ref="H26:I26"/>
    <mergeCell ref="A21:A23"/>
    <mergeCell ref="B21:B23"/>
    <mergeCell ref="C21:C23"/>
    <mergeCell ref="E21:G21"/>
    <mergeCell ref="H21:I21"/>
    <mergeCell ref="E22:G22"/>
    <mergeCell ref="H22:I22"/>
    <mergeCell ref="E23:G23"/>
    <mergeCell ref="H23:I23"/>
    <mergeCell ref="A18:A20"/>
    <mergeCell ref="B18:B20"/>
    <mergeCell ref="C18:C20"/>
    <mergeCell ref="E18:G18"/>
    <mergeCell ref="H18:I18"/>
    <mergeCell ref="E19:G19"/>
    <mergeCell ref="H19:I19"/>
    <mergeCell ref="E20:G20"/>
    <mergeCell ref="H20:I20"/>
    <mergeCell ref="A15:A17"/>
    <mergeCell ref="B15:B17"/>
    <mergeCell ref="C15:C17"/>
    <mergeCell ref="E15:G15"/>
    <mergeCell ref="H15:I15"/>
    <mergeCell ref="E16:G16"/>
    <mergeCell ref="H16:I16"/>
    <mergeCell ref="E17:G17"/>
    <mergeCell ref="H17:I17"/>
    <mergeCell ref="A12:A14"/>
    <mergeCell ref="B12:B14"/>
    <mergeCell ref="C12:C14"/>
    <mergeCell ref="E12:G12"/>
    <mergeCell ref="H12:I12"/>
    <mergeCell ref="E13:G13"/>
    <mergeCell ref="H13:I13"/>
    <mergeCell ref="E14:G14"/>
    <mergeCell ref="H14:I14"/>
    <mergeCell ref="A9:A11"/>
    <mergeCell ref="B9:B11"/>
    <mergeCell ref="C9:C11"/>
    <mergeCell ref="E9:G9"/>
    <mergeCell ref="H9:I9"/>
    <mergeCell ref="E10:G10"/>
    <mergeCell ref="H10:I10"/>
    <mergeCell ref="E11:G11"/>
    <mergeCell ref="H11:I11"/>
    <mergeCell ref="A6:A8"/>
    <mergeCell ref="B6:B8"/>
    <mergeCell ref="C6:C8"/>
    <mergeCell ref="E6:G6"/>
    <mergeCell ref="H6:I6"/>
    <mergeCell ref="E7:G7"/>
    <mergeCell ref="H7:I7"/>
    <mergeCell ref="E8:G8"/>
    <mergeCell ref="H8:I8"/>
    <mergeCell ref="A2:N2"/>
    <mergeCell ref="A3:C3"/>
    <mergeCell ref="D3:F3"/>
    <mergeCell ref="J3:K3"/>
    <mergeCell ref="D5:G5"/>
    <mergeCell ref="H5:J5"/>
    <mergeCell ref="K5:N5"/>
  </mergeCells>
  <phoneticPr fontId="1"/>
  <dataValidations count="4">
    <dataValidation type="list" allowBlank="1" showInputMessage="1" showErrorMessage="1" sqref="A6:A26">
      <formula1>"１,２,３,４,５,６,７,８,９,10"</formula1>
    </dataValidation>
    <dataValidation type="list" allowBlank="1" showInputMessage="1" showErrorMessage="1" prompt="同じ費目を複数申請する場合、連番にしてください" sqref="C6:C26">
      <formula1>"1,2,3,4,5,6,7,8,9,10"</formula1>
    </dataValidation>
    <dataValidation type="list" allowBlank="1" showErrorMessage="1" sqref="B6:B26">
      <formula1>"　,出,資,輸,通,オ"</formula1>
    </dataValidation>
    <dataValidation type="list" allowBlank="1" showInputMessage="1" showErrorMessage="1" prompt="該当する内容をプルダウンで選択" sqref="E20 E23 E11 E14 E17 E8 E26">
      <formula1>"金融機関口座からの振込,クレジットカード払い,現金払い（1契約税込10万円未満）"</formula1>
    </dataValidation>
  </dataValidations>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36"/>
  <sheetViews>
    <sheetView showGridLines="0" view="pageBreakPreview" zoomScaleNormal="115" zoomScaleSheetLayoutView="100" workbookViewId="0">
      <selection activeCell="B6" sqref="B6:B8"/>
    </sheetView>
  </sheetViews>
  <sheetFormatPr defaultColWidth="9" defaultRowHeight="15" customHeight="1" x14ac:dyDescent="0.4"/>
  <cols>
    <col min="1" max="1" width="3.875" style="1" customWidth="1"/>
    <col min="2" max="2" width="3.875" style="4" customWidth="1"/>
    <col min="3" max="3" width="2.875" style="6" customWidth="1"/>
    <col min="4" max="4" width="5.875" style="5" customWidth="1"/>
    <col min="5" max="6" width="6.25" style="5" customWidth="1"/>
    <col min="7" max="7" width="6.625" style="5" customWidth="1"/>
    <col min="8" max="9" width="5" style="1" customWidth="1"/>
    <col min="10" max="10" width="10.5" style="1" customWidth="1"/>
    <col min="11" max="11" width="3.375" style="1" customWidth="1"/>
    <col min="12" max="12" width="8.875" style="1" customWidth="1"/>
    <col min="13" max="13" width="3.375" style="1" customWidth="1"/>
    <col min="14" max="14" width="8.875" style="1" customWidth="1"/>
    <col min="15" max="16384" width="9" style="1"/>
  </cols>
  <sheetData>
    <row r="1" spans="1:14" ht="15.95" customHeight="1" x14ac:dyDescent="0.4">
      <c r="A1" s="92" t="s">
        <v>198</v>
      </c>
      <c r="B1" s="92"/>
      <c r="C1" s="92"/>
      <c r="D1" s="92"/>
      <c r="E1" s="92"/>
      <c r="F1" s="92"/>
      <c r="G1" s="92"/>
      <c r="H1" s="92"/>
      <c r="I1" s="92"/>
      <c r="J1" s="92"/>
      <c r="K1" s="18"/>
      <c r="L1" s="101"/>
    </row>
    <row r="2" spans="1:14" ht="15.95" customHeight="1" x14ac:dyDescent="0.4">
      <c r="A2" s="423" t="s">
        <v>197</v>
      </c>
      <c r="B2" s="423"/>
      <c r="C2" s="423"/>
      <c r="D2" s="423"/>
      <c r="E2" s="423"/>
      <c r="F2" s="423"/>
      <c r="G2" s="423"/>
      <c r="H2" s="423"/>
      <c r="I2" s="423"/>
      <c r="J2" s="423"/>
      <c r="K2" s="423"/>
      <c r="L2" s="423"/>
      <c r="M2" s="423"/>
      <c r="N2" s="423"/>
    </row>
    <row r="3" spans="1:14" ht="14.1" customHeight="1" x14ac:dyDescent="0.4">
      <c r="A3" s="403" t="s">
        <v>65</v>
      </c>
      <c r="B3" s="403"/>
      <c r="C3" s="403"/>
      <c r="D3" s="404" t="s">
        <v>177</v>
      </c>
      <c r="E3" s="404"/>
      <c r="F3" s="404"/>
      <c r="H3" s="32"/>
      <c r="I3" s="32"/>
      <c r="J3" s="407" t="s">
        <v>26</v>
      </c>
      <c r="K3" s="408"/>
      <c r="L3" s="111">
        <f>様式8_実績報告書!C31</f>
        <v>44835</v>
      </c>
      <c r="M3" s="110" t="s">
        <v>36</v>
      </c>
      <c r="N3" s="112"/>
    </row>
    <row r="4" spans="1:14" ht="3" customHeight="1" x14ac:dyDescent="0.4">
      <c r="A4" s="18"/>
      <c r="B4" s="102"/>
      <c r="C4" s="103"/>
      <c r="D4" s="104"/>
      <c r="E4" s="19"/>
      <c r="F4" s="19"/>
      <c r="G4" s="19"/>
      <c r="H4" s="20"/>
      <c r="I4" s="20"/>
      <c r="J4" s="20"/>
      <c r="K4" s="21"/>
      <c r="L4" s="21"/>
      <c r="M4" s="18"/>
      <c r="N4" s="18"/>
    </row>
    <row r="5" spans="1:14" ht="18.600000000000001" customHeight="1" x14ac:dyDescent="0.4">
      <c r="A5" s="105" t="s">
        <v>176</v>
      </c>
      <c r="B5" s="105" t="s">
        <v>232</v>
      </c>
      <c r="C5" s="105" t="s">
        <v>23</v>
      </c>
      <c r="D5" s="405" t="s">
        <v>25</v>
      </c>
      <c r="E5" s="405"/>
      <c r="F5" s="405"/>
      <c r="G5" s="405"/>
      <c r="H5" s="406" t="s">
        <v>171</v>
      </c>
      <c r="I5" s="406"/>
      <c r="J5" s="406"/>
      <c r="K5" s="406" t="s">
        <v>27</v>
      </c>
      <c r="L5" s="406"/>
      <c r="M5" s="406"/>
      <c r="N5" s="406"/>
    </row>
    <row r="6" spans="1:14" ht="21.95" customHeight="1" x14ac:dyDescent="0.15">
      <c r="A6" s="475"/>
      <c r="B6" s="475" t="s">
        <v>88</v>
      </c>
      <c r="C6" s="475"/>
      <c r="D6" s="150" t="s">
        <v>21</v>
      </c>
      <c r="E6" s="476"/>
      <c r="F6" s="476"/>
      <c r="G6" s="476"/>
      <c r="H6" s="399" t="s">
        <v>205</v>
      </c>
      <c r="I6" s="400"/>
      <c r="J6" s="113"/>
      <c r="K6" s="150" t="s">
        <v>0</v>
      </c>
      <c r="L6" s="115"/>
      <c r="M6" s="150" t="s">
        <v>2</v>
      </c>
      <c r="N6" s="115"/>
    </row>
    <row r="7" spans="1:14" ht="21.95" customHeight="1" x14ac:dyDescent="0.15">
      <c r="A7" s="475"/>
      <c r="B7" s="475"/>
      <c r="C7" s="475"/>
      <c r="D7" s="107" t="s">
        <v>31</v>
      </c>
      <c r="E7" s="477"/>
      <c r="F7" s="477"/>
      <c r="G7" s="477"/>
      <c r="H7" s="402" t="s">
        <v>192</v>
      </c>
      <c r="I7" s="402"/>
      <c r="J7" s="113"/>
      <c r="K7" s="150" t="s">
        <v>1</v>
      </c>
      <c r="L7" s="115"/>
      <c r="M7" s="150" t="s">
        <v>3</v>
      </c>
      <c r="N7" s="115"/>
    </row>
    <row r="8" spans="1:14" ht="21.95" customHeight="1" x14ac:dyDescent="0.4">
      <c r="A8" s="475"/>
      <c r="B8" s="475"/>
      <c r="C8" s="475"/>
      <c r="D8" s="150" t="s">
        <v>24</v>
      </c>
      <c r="E8" s="290"/>
      <c r="F8" s="290"/>
      <c r="G8" s="290"/>
      <c r="H8" s="396" t="s">
        <v>193</v>
      </c>
      <c r="I8" s="397"/>
      <c r="J8" s="114" t="str">
        <f>IF(AND(J6="",J7=""),"",J6+J7)</f>
        <v/>
      </c>
      <c r="K8" s="150" t="s">
        <v>189</v>
      </c>
      <c r="L8" s="125"/>
      <c r="M8" s="127" t="s">
        <v>36</v>
      </c>
      <c r="N8" s="126"/>
    </row>
    <row r="9" spans="1:14" ht="21.95" customHeight="1" x14ac:dyDescent="0.15">
      <c r="A9" s="475"/>
      <c r="B9" s="475"/>
      <c r="C9" s="475"/>
      <c r="D9" s="150" t="s">
        <v>21</v>
      </c>
      <c r="E9" s="476"/>
      <c r="F9" s="476"/>
      <c r="G9" s="476"/>
      <c r="H9" s="399" t="s">
        <v>205</v>
      </c>
      <c r="I9" s="400"/>
      <c r="J9" s="113"/>
      <c r="K9" s="150" t="s">
        <v>0</v>
      </c>
      <c r="L9" s="115"/>
      <c r="M9" s="150" t="s">
        <v>2</v>
      </c>
      <c r="N9" s="115"/>
    </row>
    <row r="10" spans="1:14" ht="21.95" customHeight="1" x14ac:dyDescent="0.15">
      <c r="A10" s="475"/>
      <c r="B10" s="475"/>
      <c r="C10" s="475"/>
      <c r="D10" s="107" t="s">
        <v>31</v>
      </c>
      <c r="E10" s="477"/>
      <c r="F10" s="477"/>
      <c r="G10" s="477"/>
      <c r="H10" s="402" t="s">
        <v>192</v>
      </c>
      <c r="I10" s="402"/>
      <c r="J10" s="113"/>
      <c r="K10" s="150" t="s">
        <v>1</v>
      </c>
      <c r="L10" s="115"/>
      <c r="M10" s="150" t="s">
        <v>3</v>
      </c>
      <c r="N10" s="115"/>
    </row>
    <row r="11" spans="1:14" ht="21.95" customHeight="1" x14ac:dyDescent="0.4">
      <c r="A11" s="475"/>
      <c r="B11" s="475"/>
      <c r="C11" s="475"/>
      <c r="D11" s="150" t="s">
        <v>24</v>
      </c>
      <c r="E11" s="290"/>
      <c r="F11" s="290"/>
      <c r="G11" s="290"/>
      <c r="H11" s="396" t="s">
        <v>193</v>
      </c>
      <c r="I11" s="397"/>
      <c r="J11" s="114" t="str">
        <f>IF(AND(J9="",J10=""),"",J9+J10)</f>
        <v/>
      </c>
      <c r="K11" s="150" t="s">
        <v>189</v>
      </c>
      <c r="L11" s="125"/>
      <c r="M11" s="127" t="s">
        <v>36</v>
      </c>
      <c r="N11" s="126"/>
    </row>
    <row r="12" spans="1:14" ht="21.95" customHeight="1" x14ac:dyDescent="0.15">
      <c r="A12" s="475"/>
      <c r="B12" s="475"/>
      <c r="C12" s="475"/>
      <c r="D12" s="150" t="s">
        <v>21</v>
      </c>
      <c r="E12" s="476"/>
      <c r="F12" s="476"/>
      <c r="G12" s="476"/>
      <c r="H12" s="399" t="s">
        <v>205</v>
      </c>
      <c r="I12" s="400"/>
      <c r="J12" s="113"/>
      <c r="K12" s="150" t="s">
        <v>0</v>
      </c>
      <c r="L12" s="115"/>
      <c r="M12" s="150" t="s">
        <v>2</v>
      </c>
      <c r="N12" s="115"/>
    </row>
    <row r="13" spans="1:14" ht="21.95" customHeight="1" x14ac:dyDescent="0.15">
      <c r="A13" s="475"/>
      <c r="B13" s="475"/>
      <c r="C13" s="475"/>
      <c r="D13" s="107" t="s">
        <v>31</v>
      </c>
      <c r="E13" s="477"/>
      <c r="F13" s="477"/>
      <c r="G13" s="477"/>
      <c r="H13" s="402" t="s">
        <v>192</v>
      </c>
      <c r="I13" s="402"/>
      <c r="J13" s="113"/>
      <c r="K13" s="150" t="s">
        <v>1</v>
      </c>
      <c r="L13" s="115"/>
      <c r="M13" s="150" t="s">
        <v>3</v>
      </c>
      <c r="N13" s="115"/>
    </row>
    <row r="14" spans="1:14" ht="21.95" customHeight="1" x14ac:dyDescent="0.4">
      <c r="A14" s="475"/>
      <c r="B14" s="475"/>
      <c r="C14" s="475"/>
      <c r="D14" s="150" t="s">
        <v>24</v>
      </c>
      <c r="E14" s="290"/>
      <c r="F14" s="290"/>
      <c r="G14" s="290"/>
      <c r="H14" s="396" t="s">
        <v>193</v>
      </c>
      <c r="I14" s="397"/>
      <c r="J14" s="114" t="str">
        <f>IF(AND(J12="",J13=""),"",J12+J13)</f>
        <v/>
      </c>
      <c r="K14" s="150" t="s">
        <v>189</v>
      </c>
      <c r="L14" s="125"/>
      <c r="M14" s="127" t="s">
        <v>36</v>
      </c>
      <c r="N14" s="126"/>
    </row>
    <row r="15" spans="1:14" ht="21.95" customHeight="1" x14ac:dyDescent="0.15">
      <c r="A15" s="475"/>
      <c r="B15" s="475"/>
      <c r="C15" s="475"/>
      <c r="D15" s="150" t="s">
        <v>21</v>
      </c>
      <c r="E15" s="476"/>
      <c r="F15" s="476"/>
      <c r="G15" s="476"/>
      <c r="H15" s="399" t="s">
        <v>205</v>
      </c>
      <c r="I15" s="400"/>
      <c r="J15" s="113"/>
      <c r="K15" s="150" t="s">
        <v>0</v>
      </c>
      <c r="L15" s="115"/>
      <c r="M15" s="150" t="s">
        <v>2</v>
      </c>
      <c r="N15" s="115"/>
    </row>
    <row r="16" spans="1:14" ht="21.95" customHeight="1" x14ac:dyDescent="0.15">
      <c r="A16" s="475"/>
      <c r="B16" s="475"/>
      <c r="C16" s="475"/>
      <c r="D16" s="107" t="s">
        <v>31</v>
      </c>
      <c r="E16" s="477"/>
      <c r="F16" s="477"/>
      <c r="G16" s="477"/>
      <c r="H16" s="402" t="s">
        <v>192</v>
      </c>
      <c r="I16" s="402"/>
      <c r="J16" s="113"/>
      <c r="K16" s="150" t="s">
        <v>1</v>
      </c>
      <c r="L16" s="115"/>
      <c r="M16" s="150" t="s">
        <v>3</v>
      </c>
      <c r="N16" s="115"/>
    </row>
    <row r="17" spans="1:14" ht="21.95" customHeight="1" x14ac:dyDescent="0.4">
      <c r="A17" s="475"/>
      <c r="B17" s="475"/>
      <c r="C17" s="475"/>
      <c r="D17" s="150" t="s">
        <v>24</v>
      </c>
      <c r="E17" s="290"/>
      <c r="F17" s="290"/>
      <c r="G17" s="290"/>
      <c r="H17" s="396" t="s">
        <v>193</v>
      </c>
      <c r="I17" s="397"/>
      <c r="J17" s="114" t="str">
        <f>IF(AND(J15="",J16=""),"",J15+J16)</f>
        <v/>
      </c>
      <c r="K17" s="150" t="s">
        <v>189</v>
      </c>
      <c r="L17" s="125"/>
      <c r="M17" s="127" t="s">
        <v>36</v>
      </c>
      <c r="N17" s="126"/>
    </row>
    <row r="18" spans="1:14" ht="21.95" customHeight="1" x14ac:dyDescent="0.15">
      <c r="A18" s="475"/>
      <c r="B18" s="475"/>
      <c r="C18" s="475"/>
      <c r="D18" s="150" t="s">
        <v>21</v>
      </c>
      <c r="E18" s="476"/>
      <c r="F18" s="476"/>
      <c r="G18" s="476"/>
      <c r="H18" s="399" t="s">
        <v>205</v>
      </c>
      <c r="I18" s="400"/>
      <c r="J18" s="113"/>
      <c r="K18" s="150" t="s">
        <v>0</v>
      </c>
      <c r="L18" s="115"/>
      <c r="M18" s="150" t="s">
        <v>2</v>
      </c>
      <c r="N18" s="115"/>
    </row>
    <row r="19" spans="1:14" ht="21.95" customHeight="1" x14ac:dyDescent="0.15">
      <c r="A19" s="475"/>
      <c r="B19" s="475"/>
      <c r="C19" s="475"/>
      <c r="D19" s="107" t="s">
        <v>31</v>
      </c>
      <c r="E19" s="477"/>
      <c r="F19" s="477"/>
      <c r="G19" s="477"/>
      <c r="H19" s="402" t="s">
        <v>192</v>
      </c>
      <c r="I19" s="402"/>
      <c r="J19" s="113"/>
      <c r="K19" s="150" t="s">
        <v>1</v>
      </c>
      <c r="L19" s="115"/>
      <c r="M19" s="150" t="s">
        <v>3</v>
      </c>
      <c r="N19" s="115"/>
    </row>
    <row r="20" spans="1:14" ht="21.95" customHeight="1" x14ac:dyDescent="0.4">
      <c r="A20" s="475"/>
      <c r="B20" s="475"/>
      <c r="C20" s="475"/>
      <c r="D20" s="150" t="s">
        <v>24</v>
      </c>
      <c r="E20" s="290"/>
      <c r="F20" s="290"/>
      <c r="G20" s="290"/>
      <c r="H20" s="396" t="s">
        <v>193</v>
      </c>
      <c r="I20" s="397"/>
      <c r="J20" s="114" t="str">
        <f>IF(AND(J18="",J19=""),"",J18+J19)</f>
        <v/>
      </c>
      <c r="K20" s="150" t="s">
        <v>189</v>
      </c>
      <c r="L20" s="125"/>
      <c r="M20" s="127" t="s">
        <v>36</v>
      </c>
      <c r="N20" s="126"/>
    </row>
    <row r="21" spans="1:14" ht="21.95" customHeight="1" x14ac:dyDescent="0.15">
      <c r="A21" s="475"/>
      <c r="B21" s="475"/>
      <c r="C21" s="475"/>
      <c r="D21" s="150" t="s">
        <v>21</v>
      </c>
      <c r="E21" s="476"/>
      <c r="F21" s="476"/>
      <c r="G21" s="476"/>
      <c r="H21" s="399" t="s">
        <v>205</v>
      </c>
      <c r="I21" s="400"/>
      <c r="J21" s="113"/>
      <c r="K21" s="150" t="s">
        <v>0</v>
      </c>
      <c r="L21" s="115"/>
      <c r="M21" s="150" t="s">
        <v>2</v>
      </c>
      <c r="N21" s="115"/>
    </row>
    <row r="22" spans="1:14" ht="21.95" customHeight="1" x14ac:dyDescent="0.15">
      <c r="A22" s="475"/>
      <c r="B22" s="475"/>
      <c r="C22" s="475"/>
      <c r="D22" s="107" t="s">
        <v>31</v>
      </c>
      <c r="E22" s="477"/>
      <c r="F22" s="477"/>
      <c r="G22" s="477"/>
      <c r="H22" s="402" t="s">
        <v>192</v>
      </c>
      <c r="I22" s="402"/>
      <c r="J22" s="113"/>
      <c r="K22" s="150" t="s">
        <v>1</v>
      </c>
      <c r="L22" s="115"/>
      <c r="M22" s="150" t="s">
        <v>3</v>
      </c>
      <c r="N22" s="115"/>
    </row>
    <row r="23" spans="1:14" ht="21.95" customHeight="1" x14ac:dyDescent="0.4">
      <c r="A23" s="475"/>
      <c r="B23" s="475"/>
      <c r="C23" s="475"/>
      <c r="D23" s="150" t="s">
        <v>24</v>
      </c>
      <c r="E23" s="290"/>
      <c r="F23" s="290"/>
      <c r="G23" s="290"/>
      <c r="H23" s="396" t="s">
        <v>193</v>
      </c>
      <c r="I23" s="397"/>
      <c r="J23" s="114" t="str">
        <f>IF(AND(J21="",J22=""),"",J21+J22)</f>
        <v/>
      </c>
      <c r="K23" s="150" t="s">
        <v>189</v>
      </c>
      <c r="L23" s="125"/>
      <c r="M23" s="127" t="s">
        <v>36</v>
      </c>
      <c r="N23" s="126"/>
    </row>
    <row r="24" spans="1:14" ht="21.95" customHeight="1" x14ac:dyDescent="0.15">
      <c r="A24" s="475"/>
      <c r="B24" s="475"/>
      <c r="C24" s="475"/>
      <c r="D24" s="150" t="s">
        <v>21</v>
      </c>
      <c r="E24" s="476"/>
      <c r="F24" s="476"/>
      <c r="G24" s="476"/>
      <c r="H24" s="399" t="s">
        <v>205</v>
      </c>
      <c r="I24" s="400"/>
      <c r="J24" s="113"/>
      <c r="K24" s="150" t="s">
        <v>0</v>
      </c>
      <c r="L24" s="115"/>
      <c r="M24" s="150" t="s">
        <v>2</v>
      </c>
      <c r="N24" s="115"/>
    </row>
    <row r="25" spans="1:14" ht="21.95" customHeight="1" x14ac:dyDescent="0.15">
      <c r="A25" s="475"/>
      <c r="B25" s="475"/>
      <c r="C25" s="475"/>
      <c r="D25" s="107" t="s">
        <v>31</v>
      </c>
      <c r="E25" s="477"/>
      <c r="F25" s="477"/>
      <c r="G25" s="477"/>
      <c r="H25" s="402" t="s">
        <v>192</v>
      </c>
      <c r="I25" s="402"/>
      <c r="J25" s="113"/>
      <c r="K25" s="150" t="s">
        <v>1</v>
      </c>
      <c r="L25" s="115"/>
      <c r="M25" s="150" t="s">
        <v>3</v>
      </c>
      <c r="N25" s="115"/>
    </row>
    <row r="26" spans="1:14" ht="21.95" customHeight="1" x14ac:dyDescent="0.4">
      <c r="A26" s="475"/>
      <c r="B26" s="475"/>
      <c r="C26" s="475"/>
      <c r="D26" s="150" t="s">
        <v>24</v>
      </c>
      <c r="E26" s="290"/>
      <c r="F26" s="290"/>
      <c r="G26" s="290"/>
      <c r="H26" s="396" t="s">
        <v>193</v>
      </c>
      <c r="I26" s="397"/>
      <c r="J26" s="114" t="str">
        <f>IF(AND(J24="",J25=""),"",J24+J25)</f>
        <v/>
      </c>
      <c r="K26" s="150" t="s">
        <v>189</v>
      </c>
      <c r="L26" s="125"/>
      <c r="M26" s="127" t="s">
        <v>36</v>
      </c>
      <c r="N26" s="126"/>
    </row>
    <row r="27" spans="1:14" ht="20.100000000000001" customHeight="1" x14ac:dyDescent="0.4">
      <c r="A27" s="290" t="s">
        <v>191</v>
      </c>
      <c r="B27" s="411"/>
      <c r="C27" s="411"/>
      <c r="D27" s="411"/>
      <c r="E27" s="411"/>
      <c r="F27" s="411"/>
      <c r="G27" s="411"/>
      <c r="H27" s="411"/>
      <c r="I27" s="411"/>
      <c r="J27" s="411"/>
      <c r="K27" s="411"/>
      <c r="L27" s="411"/>
      <c r="M27" s="411"/>
      <c r="N27" s="411"/>
    </row>
    <row r="28" spans="1:14" ht="20.100000000000001" customHeight="1" x14ac:dyDescent="0.4">
      <c r="A28" s="398"/>
      <c r="B28" s="412"/>
      <c r="C28" s="412"/>
      <c r="D28" s="412"/>
      <c r="E28" s="412"/>
      <c r="F28" s="412"/>
      <c r="G28" s="411"/>
      <c r="H28" s="411"/>
      <c r="I28" s="411"/>
      <c r="J28" s="411"/>
      <c r="K28" s="411"/>
      <c r="L28" s="411"/>
      <c r="M28" s="411"/>
      <c r="N28" s="411"/>
    </row>
    <row r="29" spans="1:14" ht="24" customHeight="1" x14ac:dyDescent="0.15">
      <c r="A29" s="439" t="s">
        <v>203</v>
      </c>
      <c r="B29" s="430" t="s">
        <v>194</v>
      </c>
      <c r="C29" s="431"/>
      <c r="D29" s="432"/>
      <c r="E29" s="478">
        <f>SUM(J29:J33)</f>
        <v>0</v>
      </c>
      <c r="F29" s="479"/>
      <c r="G29" s="413" t="s">
        <v>32</v>
      </c>
      <c r="H29" s="414"/>
      <c r="I29" s="418" t="s">
        <v>194</v>
      </c>
      <c r="J29" s="135">
        <f>SUM(IF(B6="出",J6,0),IF(B9="出",J9,0),IF(B12="出",J12,0),IF(B15="出",J15,0),IF(B18="出",J18,0),IF(B21="出",J21,0),IF(B24="出",J24,0))</f>
        <v>0</v>
      </c>
      <c r="K29" s="415" t="s">
        <v>196</v>
      </c>
      <c r="L29" s="136">
        <f>SUM(IF(B6="出",J7,0),IF(B9="出",J10,0),IF(B12="出",J13,0),IF(B15="出",J16,0),IF(B18="出",J19,0),IF(B21="出",J22,0),IF(B24="出",J25,0))</f>
        <v>0</v>
      </c>
      <c r="M29" s="416" t="s">
        <v>195</v>
      </c>
      <c r="N29" s="136">
        <f>J29+L29</f>
        <v>0</v>
      </c>
    </row>
    <row r="30" spans="1:14" ht="24" customHeight="1" x14ac:dyDescent="0.15">
      <c r="A30" s="440"/>
      <c r="B30" s="433" t="s">
        <v>192</v>
      </c>
      <c r="C30" s="434"/>
      <c r="D30" s="435"/>
      <c r="E30" s="481">
        <f>SUM(L29:L33)</f>
        <v>0</v>
      </c>
      <c r="F30" s="482"/>
      <c r="G30" s="413" t="s">
        <v>33</v>
      </c>
      <c r="H30" s="414"/>
      <c r="I30" s="415"/>
      <c r="J30" s="135">
        <f>SUM(IF(B6="資",J6,0),IF(B9="資",J9,0),IF(B12="資",J12,0),IF(B15="資",J15,0),IF(B18="資",J18,0),IF(B21="資",J21,0),IF(B24="資",J24,0))</f>
        <v>0</v>
      </c>
      <c r="K30" s="415"/>
      <c r="L30" s="136">
        <f>SUM(IF(B6="資",J7,0),IF(B9="資",J10,0),IF(B12="資",J13,0),IF(B15="資",J16,0),IF(B18="資",J19,0),IF(B21="資",J22,0),IF(B24="資",J25,0))</f>
        <v>0</v>
      </c>
      <c r="M30" s="417"/>
      <c r="N30" s="136">
        <f t="shared" ref="N30:N33" si="0">J30+L30</f>
        <v>0</v>
      </c>
    </row>
    <row r="31" spans="1:14" ht="24" customHeight="1" x14ac:dyDescent="0.15">
      <c r="A31" s="441"/>
      <c r="B31" s="436" t="s">
        <v>195</v>
      </c>
      <c r="C31" s="437"/>
      <c r="D31" s="438"/>
      <c r="E31" s="483">
        <f>SUM(N29:N33)</f>
        <v>0</v>
      </c>
      <c r="F31" s="484"/>
      <c r="G31" s="413" t="s">
        <v>5</v>
      </c>
      <c r="H31" s="414"/>
      <c r="I31" s="415"/>
      <c r="J31" s="135">
        <f>SUM(IF(B6="輸",J6,0),IF(B9="輸",J9,0),IF(B12="輸",J12,0),IF(B15="輸",J15,0),IF(B18="輸",J18,0),IF(B21="輸",J21,0),IF(B24="輸",J24,0))</f>
        <v>0</v>
      </c>
      <c r="K31" s="415"/>
      <c r="L31" s="136">
        <f>SUM(IF(B6="輸",J7,0),IF(B9="輸",J10,0),IF(B12="輸",J13,0),IF(B15="輸",J16,0),IF(B18="輸",J19,0),IF(B21="輸",J22,0),IF(B24="輸",J25,0))</f>
        <v>0</v>
      </c>
      <c r="M31" s="417"/>
      <c r="N31" s="136">
        <f t="shared" si="0"/>
        <v>0</v>
      </c>
    </row>
    <row r="32" spans="1:14" ht="24" customHeight="1" x14ac:dyDescent="0.15">
      <c r="A32" s="466"/>
      <c r="B32" s="463"/>
      <c r="C32" s="464"/>
      <c r="D32" s="465"/>
      <c r="E32" s="461"/>
      <c r="F32" s="480"/>
      <c r="G32" s="413" t="s">
        <v>34</v>
      </c>
      <c r="H32" s="414"/>
      <c r="I32" s="415"/>
      <c r="J32" s="135">
        <f>SUM(IF(B6="通",J6,0),IF(B9="通",J9,0),IF(B12="通",J12,0),IF(B15="通",J15,0),IF(B18="通",J18,0),IF(B21="通",J21,0),IF(B24="通",J24,0))</f>
        <v>0</v>
      </c>
      <c r="K32" s="415"/>
      <c r="L32" s="136">
        <f>SUM(IF(B6="通",J7,0),IF(B9="通",J10,0),IF(B12="通",J13,0),IF(B15="通",J16,0),IF(B18="通",J19,0),IF(B21="通",J22,0),IF(B24="通",J25,0))</f>
        <v>0</v>
      </c>
      <c r="M32" s="417"/>
      <c r="N32" s="136">
        <f t="shared" si="0"/>
        <v>0</v>
      </c>
    </row>
    <row r="33" spans="1:15" ht="24" customHeight="1" x14ac:dyDescent="0.15">
      <c r="A33" s="466"/>
      <c r="B33" s="455"/>
      <c r="C33" s="456"/>
      <c r="D33" s="457"/>
      <c r="E33" s="468"/>
      <c r="F33" s="485"/>
      <c r="G33" s="413" t="s">
        <v>35</v>
      </c>
      <c r="H33" s="414"/>
      <c r="I33" s="415"/>
      <c r="J33" s="135">
        <f>SUM(IF(B6="オ",J6,0),IF(B9="オ",J9,0),IF(B12="オ",J12,0),IF(B15="オ",J15,0),IF(B18="オ",J18,0),IF(B21="オ",J21,0),IF(B24="オ",J24,0))</f>
        <v>0</v>
      </c>
      <c r="K33" s="415"/>
      <c r="L33" s="136">
        <f>SUM(IF(B6="オ",J7,0),IF(B9="オ",J10,0),IF(B12="オ",J13,0),IF(B15="オ",J16,0),IF(B18="オ",J19,0),IF(B21="オ",J22,0),IF(B24="オ",J25,0))</f>
        <v>0</v>
      </c>
      <c r="M33" s="417"/>
      <c r="N33" s="136">
        <f t="shared" si="0"/>
        <v>0</v>
      </c>
    </row>
    <row r="34" spans="1:15" ht="24" customHeight="1" x14ac:dyDescent="0.15">
      <c r="A34" s="467"/>
      <c r="B34" s="470"/>
      <c r="C34" s="471"/>
      <c r="D34" s="472"/>
      <c r="E34" s="473"/>
      <c r="F34" s="486"/>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6">
    <mergeCell ref="B36:N36"/>
    <mergeCell ref="E30:F30"/>
    <mergeCell ref="G30:H30"/>
    <mergeCell ref="B31:D31"/>
    <mergeCell ref="E31:F31"/>
    <mergeCell ref="G31:H31"/>
    <mergeCell ref="E33:F33"/>
    <mergeCell ref="G33:H33"/>
    <mergeCell ref="B34:D34"/>
    <mergeCell ref="E34:F34"/>
    <mergeCell ref="B35:N35"/>
    <mergeCell ref="A27:A28"/>
    <mergeCell ref="B27:N28"/>
    <mergeCell ref="A29:A31"/>
    <mergeCell ref="B29:D29"/>
    <mergeCell ref="E29:F29"/>
    <mergeCell ref="G29:H29"/>
    <mergeCell ref="I29:I33"/>
    <mergeCell ref="K29:K33"/>
    <mergeCell ref="M29:M33"/>
    <mergeCell ref="B30:D30"/>
    <mergeCell ref="A32:A34"/>
    <mergeCell ref="B32:D32"/>
    <mergeCell ref="E32:F32"/>
    <mergeCell ref="G32:H32"/>
    <mergeCell ref="B33:D33"/>
    <mergeCell ref="A24:A26"/>
    <mergeCell ref="B24:B26"/>
    <mergeCell ref="C24:C26"/>
    <mergeCell ref="E24:G24"/>
    <mergeCell ref="H24:I24"/>
    <mergeCell ref="E25:G25"/>
    <mergeCell ref="H25:I25"/>
    <mergeCell ref="E26:G26"/>
    <mergeCell ref="H26:I26"/>
    <mergeCell ref="A21:A23"/>
    <mergeCell ref="B21:B23"/>
    <mergeCell ref="C21:C23"/>
    <mergeCell ref="E21:G21"/>
    <mergeCell ref="H21:I21"/>
    <mergeCell ref="E22:G22"/>
    <mergeCell ref="H22:I22"/>
    <mergeCell ref="E23:G23"/>
    <mergeCell ref="H23:I23"/>
    <mergeCell ref="A18:A20"/>
    <mergeCell ref="B18:B20"/>
    <mergeCell ref="C18:C20"/>
    <mergeCell ref="E18:G18"/>
    <mergeCell ref="H18:I18"/>
    <mergeCell ref="E19:G19"/>
    <mergeCell ref="H19:I19"/>
    <mergeCell ref="E20:G20"/>
    <mergeCell ref="H20:I20"/>
    <mergeCell ref="A15:A17"/>
    <mergeCell ref="B15:B17"/>
    <mergeCell ref="C15:C17"/>
    <mergeCell ref="E15:G15"/>
    <mergeCell ref="H15:I15"/>
    <mergeCell ref="E16:G16"/>
    <mergeCell ref="H16:I16"/>
    <mergeCell ref="E17:G17"/>
    <mergeCell ref="H17:I17"/>
    <mergeCell ref="A12:A14"/>
    <mergeCell ref="B12:B14"/>
    <mergeCell ref="C12:C14"/>
    <mergeCell ref="E12:G12"/>
    <mergeCell ref="H12:I12"/>
    <mergeCell ref="E13:G13"/>
    <mergeCell ref="H13:I13"/>
    <mergeCell ref="E14:G14"/>
    <mergeCell ref="H14:I14"/>
    <mergeCell ref="A9:A11"/>
    <mergeCell ref="B9:B11"/>
    <mergeCell ref="C9:C11"/>
    <mergeCell ref="E9:G9"/>
    <mergeCell ref="H9:I9"/>
    <mergeCell ref="E10:G10"/>
    <mergeCell ref="H10:I10"/>
    <mergeCell ref="E11:G11"/>
    <mergeCell ref="H11:I11"/>
    <mergeCell ref="A6:A8"/>
    <mergeCell ref="B6:B8"/>
    <mergeCell ref="C6:C8"/>
    <mergeCell ref="E6:G6"/>
    <mergeCell ref="H6:I6"/>
    <mergeCell ref="E7:G7"/>
    <mergeCell ref="H7:I7"/>
    <mergeCell ref="E8:G8"/>
    <mergeCell ref="H8:I8"/>
    <mergeCell ref="A2:N2"/>
    <mergeCell ref="A3:C3"/>
    <mergeCell ref="D3:F3"/>
    <mergeCell ref="J3:K3"/>
    <mergeCell ref="D5:G5"/>
    <mergeCell ref="H5:J5"/>
    <mergeCell ref="K5:N5"/>
  </mergeCells>
  <phoneticPr fontId="1"/>
  <dataValidations count="4">
    <dataValidation type="list" allowBlank="1" showInputMessage="1" showErrorMessage="1" prompt="該当する内容をプルダウンで選択" sqref="E8 E11 E14 E17 E20 E23 E26">
      <formula1>"金融機関口座からの振込,クレジットカード払い,現金払い（1契約税込10万円未満）"</formula1>
    </dataValidation>
    <dataValidation type="list" allowBlank="1" showErrorMessage="1" sqref="B6:B26">
      <formula1>"　,出,資,輸,通,オ"</formula1>
    </dataValidation>
    <dataValidation type="list" allowBlank="1" showInputMessage="1" showErrorMessage="1" prompt="同じ費目を複数申請する場合、連番にしてください" sqref="C6:C26">
      <formula1>"1,2,3,4,5,6,7,8,9,10"</formula1>
    </dataValidation>
    <dataValidation type="list" allowBlank="1" showInputMessage="1" showErrorMessage="1" sqref="A6:A26">
      <formula1>"１,２,３,４,５,６,７,８,９,10"</formula1>
    </dataValidation>
  </dataValidations>
  <pageMargins left="0.78740157480314965" right="0.59055118110236227" top="0.59055118110236227" bottom="0.59055118110236227" header="0.31496062992125984" footer="0.31496062992125984"/>
  <pageSetup paperSize="9" fitToWidth="0"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36"/>
  <sheetViews>
    <sheetView showGridLines="0" view="pageBreakPreview" topLeftCell="A6" zoomScaleNormal="115" zoomScaleSheetLayoutView="100" workbookViewId="0">
      <selection activeCell="E11" sqref="E11:G11"/>
    </sheetView>
  </sheetViews>
  <sheetFormatPr defaultColWidth="9" defaultRowHeight="15" customHeight="1" x14ac:dyDescent="0.4"/>
  <cols>
    <col min="1" max="1" width="3.875" style="1" customWidth="1"/>
    <col min="2" max="2" width="3.875" style="4" customWidth="1"/>
    <col min="3" max="3" width="2.875" style="6" customWidth="1"/>
    <col min="4" max="4" width="5.875" style="5" customWidth="1"/>
    <col min="5" max="6" width="6.25" style="5" customWidth="1"/>
    <col min="7" max="7" width="6.625" style="5" customWidth="1"/>
    <col min="8" max="9" width="5" style="1" customWidth="1"/>
    <col min="10" max="10" width="10.5" style="1" customWidth="1"/>
    <col min="11" max="11" width="3.375" style="1" customWidth="1"/>
    <col min="12" max="12" width="8.875" style="1" customWidth="1"/>
    <col min="13" max="13" width="3.375" style="1" customWidth="1"/>
    <col min="14" max="14" width="8.875" style="1" customWidth="1"/>
    <col min="15" max="16384" width="9" style="1"/>
  </cols>
  <sheetData>
    <row r="1" spans="1:14" ht="15.95" customHeight="1" x14ac:dyDescent="0.4">
      <c r="A1" s="92" t="s">
        <v>198</v>
      </c>
      <c r="B1" s="92"/>
      <c r="C1" s="92"/>
      <c r="D1" s="92"/>
      <c r="E1" s="92"/>
      <c r="F1" s="92"/>
      <c r="G1" s="92"/>
      <c r="H1" s="92"/>
      <c r="I1" s="92"/>
      <c r="J1" s="92"/>
      <c r="K1" s="18"/>
      <c r="L1" s="101"/>
    </row>
    <row r="2" spans="1:14" ht="15.95" customHeight="1" x14ac:dyDescent="0.4">
      <c r="A2" s="423" t="s">
        <v>197</v>
      </c>
      <c r="B2" s="423"/>
      <c r="C2" s="423"/>
      <c r="D2" s="423"/>
      <c r="E2" s="423"/>
      <c r="F2" s="423"/>
      <c r="G2" s="423"/>
      <c r="H2" s="423"/>
      <c r="I2" s="423"/>
      <c r="J2" s="423"/>
      <c r="K2" s="423"/>
      <c r="L2" s="423"/>
      <c r="M2" s="423"/>
      <c r="N2" s="423"/>
    </row>
    <row r="3" spans="1:14" ht="14.1" customHeight="1" x14ac:dyDescent="0.4">
      <c r="A3" s="403" t="s">
        <v>65</v>
      </c>
      <c r="B3" s="403"/>
      <c r="C3" s="403"/>
      <c r="D3" s="404" t="s">
        <v>177</v>
      </c>
      <c r="E3" s="404"/>
      <c r="F3" s="404"/>
      <c r="H3" s="32"/>
      <c r="I3" s="32"/>
      <c r="J3" s="407" t="s">
        <v>26</v>
      </c>
      <c r="K3" s="408"/>
      <c r="L3" s="111">
        <f>様式8_実績報告書!C31</f>
        <v>44835</v>
      </c>
      <c r="M3" s="110" t="s">
        <v>36</v>
      </c>
      <c r="N3" s="112"/>
    </row>
    <row r="4" spans="1:14" ht="3" customHeight="1" x14ac:dyDescent="0.4">
      <c r="A4" s="18"/>
      <c r="B4" s="102"/>
      <c r="C4" s="103"/>
      <c r="D4" s="104"/>
      <c r="E4" s="19"/>
      <c r="F4" s="19"/>
      <c r="G4" s="19"/>
      <c r="H4" s="20"/>
      <c r="I4" s="20"/>
      <c r="J4" s="20"/>
      <c r="K4" s="21"/>
      <c r="L4" s="21"/>
      <c r="M4" s="18"/>
      <c r="N4" s="18"/>
    </row>
    <row r="5" spans="1:14" ht="18.600000000000001" customHeight="1" x14ac:dyDescent="0.4">
      <c r="A5" s="105" t="s">
        <v>176</v>
      </c>
      <c r="B5" s="105" t="s">
        <v>232</v>
      </c>
      <c r="C5" s="105" t="s">
        <v>23</v>
      </c>
      <c r="D5" s="405" t="s">
        <v>25</v>
      </c>
      <c r="E5" s="405"/>
      <c r="F5" s="405"/>
      <c r="G5" s="405"/>
      <c r="H5" s="406" t="s">
        <v>171</v>
      </c>
      <c r="I5" s="406"/>
      <c r="J5" s="406"/>
      <c r="K5" s="406" t="s">
        <v>27</v>
      </c>
      <c r="L5" s="406"/>
      <c r="M5" s="406"/>
      <c r="N5" s="406"/>
    </row>
    <row r="6" spans="1:14" ht="21.95" customHeight="1" x14ac:dyDescent="0.15">
      <c r="A6" s="475"/>
      <c r="B6" s="475"/>
      <c r="C6" s="475"/>
      <c r="D6" s="150" t="s">
        <v>21</v>
      </c>
      <c r="E6" s="476"/>
      <c r="F6" s="476"/>
      <c r="G6" s="476"/>
      <c r="H6" s="399" t="s">
        <v>205</v>
      </c>
      <c r="I6" s="400"/>
      <c r="J6" s="113"/>
      <c r="K6" s="150" t="s">
        <v>0</v>
      </c>
      <c r="L6" s="115"/>
      <c r="M6" s="150" t="s">
        <v>2</v>
      </c>
      <c r="N6" s="115"/>
    </row>
    <row r="7" spans="1:14" ht="21.95" customHeight="1" x14ac:dyDescent="0.15">
      <c r="A7" s="475"/>
      <c r="B7" s="475"/>
      <c r="C7" s="475"/>
      <c r="D7" s="107" t="s">
        <v>31</v>
      </c>
      <c r="E7" s="477"/>
      <c r="F7" s="477"/>
      <c r="G7" s="477"/>
      <c r="H7" s="402" t="s">
        <v>192</v>
      </c>
      <c r="I7" s="402"/>
      <c r="J7" s="113"/>
      <c r="K7" s="150" t="s">
        <v>1</v>
      </c>
      <c r="L7" s="115"/>
      <c r="M7" s="150" t="s">
        <v>3</v>
      </c>
      <c r="N7" s="115"/>
    </row>
    <row r="8" spans="1:14" ht="21.95" customHeight="1" x14ac:dyDescent="0.4">
      <c r="A8" s="475"/>
      <c r="B8" s="475"/>
      <c r="C8" s="475"/>
      <c r="D8" s="150" t="s">
        <v>24</v>
      </c>
      <c r="E8" s="290"/>
      <c r="F8" s="290"/>
      <c r="G8" s="290"/>
      <c r="H8" s="396" t="s">
        <v>193</v>
      </c>
      <c r="I8" s="397"/>
      <c r="J8" s="114" t="str">
        <f>IF(AND(J6="",J7=""),"",J6+J7)</f>
        <v/>
      </c>
      <c r="K8" s="150" t="s">
        <v>189</v>
      </c>
      <c r="L8" s="125"/>
      <c r="M8" s="127" t="s">
        <v>36</v>
      </c>
      <c r="N8" s="126"/>
    </row>
    <row r="9" spans="1:14" ht="21.95" customHeight="1" x14ac:dyDescent="0.15">
      <c r="A9" s="475"/>
      <c r="B9" s="475"/>
      <c r="C9" s="475"/>
      <c r="D9" s="150" t="s">
        <v>21</v>
      </c>
      <c r="E9" s="476"/>
      <c r="F9" s="476"/>
      <c r="G9" s="476"/>
      <c r="H9" s="399" t="s">
        <v>205</v>
      </c>
      <c r="I9" s="400"/>
      <c r="J9" s="113"/>
      <c r="K9" s="150" t="s">
        <v>0</v>
      </c>
      <c r="L9" s="115"/>
      <c r="M9" s="150" t="s">
        <v>2</v>
      </c>
      <c r="N9" s="115"/>
    </row>
    <row r="10" spans="1:14" ht="21.95" customHeight="1" x14ac:dyDescent="0.15">
      <c r="A10" s="475"/>
      <c r="B10" s="475"/>
      <c r="C10" s="475"/>
      <c r="D10" s="107" t="s">
        <v>31</v>
      </c>
      <c r="E10" s="477"/>
      <c r="F10" s="477"/>
      <c r="G10" s="477"/>
      <c r="H10" s="402" t="s">
        <v>192</v>
      </c>
      <c r="I10" s="402"/>
      <c r="J10" s="113"/>
      <c r="K10" s="150" t="s">
        <v>1</v>
      </c>
      <c r="L10" s="115"/>
      <c r="M10" s="150" t="s">
        <v>3</v>
      </c>
      <c r="N10" s="115"/>
    </row>
    <row r="11" spans="1:14" ht="21.95" customHeight="1" x14ac:dyDescent="0.4">
      <c r="A11" s="475"/>
      <c r="B11" s="475"/>
      <c r="C11" s="475"/>
      <c r="D11" s="150" t="s">
        <v>24</v>
      </c>
      <c r="E11" s="290"/>
      <c r="F11" s="290"/>
      <c r="G11" s="290"/>
      <c r="H11" s="396" t="s">
        <v>193</v>
      </c>
      <c r="I11" s="397"/>
      <c r="J11" s="114" t="str">
        <f>IF(AND(J9="",J10=""),"",J9+J10)</f>
        <v/>
      </c>
      <c r="K11" s="150" t="s">
        <v>189</v>
      </c>
      <c r="L11" s="125"/>
      <c r="M11" s="127" t="s">
        <v>36</v>
      </c>
      <c r="N11" s="126"/>
    </row>
    <row r="12" spans="1:14" ht="21.95" customHeight="1" x14ac:dyDescent="0.15">
      <c r="A12" s="475"/>
      <c r="B12" s="475"/>
      <c r="C12" s="475"/>
      <c r="D12" s="150" t="s">
        <v>21</v>
      </c>
      <c r="E12" s="476"/>
      <c r="F12" s="476"/>
      <c r="G12" s="476"/>
      <c r="H12" s="399" t="s">
        <v>205</v>
      </c>
      <c r="I12" s="400"/>
      <c r="J12" s="113"/>
      <c r="K12" s="150" t="s">
        <v>0</v>
      </c>
      <c r="L12" s="115"/>
      <c r="M12" s="150" t="s">
        <v>2</v>
      </c>
      <c r="N12" s="115"/>
    </row>
    <row r="13" spans="1:14" ht="21.95" customHeight="1" x14ac:dyDescent="0.15">
      <c r="A13" s="475"/>
      <c r="B13" s="475"/>
      <c r="C13" s="475"/>
      <c r="D13" s="107" t="s">
        <v>31</v>
      </c>
      <c r="E13" s="477"/>
      <c r="F13" s="477"/>
      <c r="G13" s="477"/>
      <c r="H13" s="402" t="s">
        <v>192</v>
      </c>
      <c r="I13" s="402"/>
      <c r="J13" s="113"/>
      <c r="K13" s="150" t="s">
        <v>1</v>
      </c>
      <c r="L13" s="115"/>
      <c r="M13" s="150" t="s">
        <v>3</v>
      </c>
      <c r="N13" s="115"/>
    </row>
    <row r="14" spans="1:14" ht="21.95" customHeight="1" x14ac:dyDescent="0.4">
      <c r="A14" s="475"/>
      <c r="B14" s="475"/>
      <c r="C14" s="475"/>
      <c r="D14" s="150" t="s">
        <v>24</v>
      </c>
      <c r="E14" s="290"/>
      <c r="F14" s="290"/>
      <c r="G14" s="290"/>
      <c r="H14" s="396" t="s">
        <v>193</v>
      </c>
      <c r="I14" s="397"/>
      <c r="J14" s="114" t="str">
        <f>IF(AND(J12="",J13=""),"",J12+J13)</f>
        <v/>
      </c>
      <c r="K14" s="150" t="s">
        <v>189</v>
      </c>
      <c r="L14" s="125"/>
      <c r="M14" s="127" t="s">
        <v>36</v>
      </c>
      <c r="N14" s="126"/>
    </row>
    <row r="15" spans="1:14" ht="21.95" customHeight="1" x14ac:dyDescent="0.15">
      <c r="A15" s="475"/>
      <c r="B15" s="475"/>
      <c r="C15" s="475"/>
      <c r="D15" s="150" t="s">
        <v>21</v>
      </c>
      <c r="E15" s="476"/>
      <c r="F15" s="476"/>
      <c r="G15" s="476"/>
      <c r="H15" s="399" t="s">
        <v>205</v>
      </c>
      <c r="I15" s="400"/>
      <c r="J15" s="113"/>
      <c r="K15" s="150" t="s">
        <v>0</v>
      </c>
      <c r="L15" s="115"/>
      <c r="M15" s="150" t="s">
        <v>2</v>
      </c>
      <c r="N15" s="115"/>
    </row>
    <row r="16" spans="1:14" ht="21.95" customHeight="1" x14ac:dyDescent="0.15">
      <c r="A16" s="475"/>
      <c r="B16" s="475"/>
      <c r="C16" s="475"/>
      <c r="D16" s="107" t="s">
        <v>31</v>
      </c>
      <c r="E16" s="477"/>
      <c r="F16" s="477"/>
      <c r="G16" s="477"/>
      <c r="H16" s="402" t="s">
        <v>192</v>
      </c>
      <c r="I16" s="402"/>
      <c r="J16" s="113"/>
      <c r="K16" s="150" t="s">
        <v>1</v>
      </c>
      <c r="L16" s="115"/>
      <c r="M16" s="150" t="s">
        <v>3</v>
      </c>
      <c r="N16" s="115"/>
    </row>
    <row r="17" spans="1:14" ht="21.95" customHeight="1" x14ac:dyDescent="0.4">
      <c r="A17" s="475"/>
      <c r="B17" s="475"/>
      <c r="C17" s="475"/>
      <c r="D17" s="150" t="s">
        <v>24</v>
      </c>
      <c r="E17" s="290"/>
      <c r="F17" s="290"/>
      <c r="G17" s="290"/>
      <c r="H17" s="396" t="s">
        <v>193</v>
      </c>
      <c r="I17" s="397"/>
      <c r="J17" s="114" t="str">
        <f>IF(AND(J15="",J16=""),"",J15+J16)</f>
        <v/>
      </c>
      <c r="K17" s="150" t="s">
        <v>189</v>
      </c>
      <c r="L17" s="125"/>
      <c r="M17" s="127" t="s">
        <v>36</v>
      </c>
      <c r="N17" s="126"/>
    </row>
    <row r="18" spans="1:14" ht="21.95" customHeight="1" x14ac:dyDescent="0.15">
      <c r="A18" s="475"/>
      <c r="B18" s="475"/>
      <c r="C18" s="475"/>
      <c r="D18" s="150" t="s">
        <v>21</v>
      </c>
      <c r="E18" s="476"/>
      <c r="F18" s="476"/>
      <c r="G18" s="476"/>
      <c r="H18" s="399" t="s">
        <v>205</v>
      </c>
      <c r="I18" s="400"/>
      <c r="J18" s="113"/>
      <c r="K18" s="150" t="s">
        <v>0</v>
      </c>
      <c r="L18" s="115"/>
      <c r="M18" s="150" t="s">
        <v>2</v>
      </c>
      <c r="N18" s="115"/>
    </row>
    <row r="19" spans="1:14" ht="21.95" customHeight="1" x14ac:dyDescent="0.15">
      <c r="A19" s="475"/>
      <c r="B19" s="475"/>
      <c r="C19" s="475"/>
      <c r="D19" s="107" t="s">
        <v>31</v>
      </c>
      <c r="E19" s="477"/>
      <c r="F19" s="477"/>
      <c r="G19" s="477"/>
      <c r="H19" s="402" t="s">
        <v>192</v>
      </c>
      <c r="I19" s="402"/>
      <c r="J19" s="113"/>
      <c r="K19" s="150" t="s">
        <v>1</v>
      </c>
      <c r="L19" s="115"/>
      <c r="M19" s="150" t="s">
        <v>3</v>
      </c>
      <c r="N19" s="115"/>
    </row>
    <row r="20" spans="1:14" ht="21.95" customHeight="1" x14ac:dyDescent="0.4">
      <c r="A20" s="475"/>
      <c r="B20" s="475"/>
      <c r="C20" s="475"/>
      <c r="D20" s="150" t="s">
        <v>24</v>
      </c>
      <c r="E20" s="290"/>
      <c r="F20" s="290"/>
      <c r="G20" s="290"/>
      <c r="H20" s="396" t="s">
        <v>193</v>
      </c>
      <c r="I20" s="397"/>
      <c r="J20" s="114" t="str">
        <f>IF(AND(J18="",J19=""),"",J18+J19)</f>
        <v/>
      </c>
      <c r="K20" s="150" t="s">
        <v>189</v>
      </c>
      <c r="L20" s="125"/>
      <c r="M20" s="127" t="s">
        <v>36</v>
      </c>
      <c r="N20" s="126"/>
    </row>
    <row r="21" spans="1:14" ht="21.95" customHeight="1" x14ac:dyDescent="0.15">
      <c r="A21" s="475"/>
      <c r="B21" s="475"/>
      <c r="C21" s="475"/>
      <c r="D21" s="150" t="s">
        <v>21</v>
      </c>
      <c r="E21" s="476"/>
      <c r="F21" s="476"/>
      <c r="G21" s="476"/>
      <c r="H21" s="399" t="s">
        <v>205</v>
      </c>
      <c r="I21" s="400"/>
      <c r="J21" s="113"/>
      <c r="K21" s="150" t="s">
        <v>0</v>
      </c>
      <c r="L21" s="115"/>
      <c r="M21" s="150" t="s">
        <v>2</v>
      </c>
      <c r="N21" s="115"/>
    </row>
    <row r="22" spans="1:14" ht="21.95" customHeight="1" x14ac:dyDescent="0.15">
      <c r="A22" s="475"/>
      <c r="B22" s="475"/>
      <c r="C22" s="475"/>
      <c r="D22" s="107" t="s">
        <v>31</v>
      </c>
      <c r="E22" s="477"/>
      <c r="F22" s="477"/>
      <c r="G22" s="477"/>
      <c r="H22" s="402" t="s">
        <v>192</v>
      </c>
      <c r="I22" s="402"/>
      <c r="J22" s="113"/>
      <c r="K22" s="150" t="s">
        <v>1</v>
      </c>
      <c r="L22" s="115"/>
      <c r="M22" s="150" t="s">
        <v>3</v>
      </c>
      <c r="N22" s="115"/>
    </row>
    <row r="23" spans="1:14" ht="21.95" customHeight="1" x14ac:dyDescent="0.4">
      <c r="A23" s="475"/>
      <c r="B23" s="475"/>
      <c r="C23" s="475"/>
      <c r="D23" s="150" t="s">
        <v>24</v>
      </c>
      <c r="E23" s="290"/>
      <c r="F23" s="290"/>
      <c r="G23" s="290"/>
      <c r="H23" s="396" t="s">
        <v>193</v>
      </c>
      <c r="I23" s="397"/>
      <c r="J23" s="114" t="str">
        <f>IF(AND(J21="",J22=""),"",J21+J22)</f>
        <v/>
      </c>
      <c r="K23" s="150" t="s">
        <v>189</v>
      </c>
      <c r="L23" s="125"/>
      <c r="M23" s="127" t="s">
        <v>36</v>
      </c>
      <c r="N23" s="126"/>
    </row>
    <row r="24" spans="1:14" ht="21.95" customHeight="1" x14ac:dyDescent="0.15">
      <c r="A24" s="475"/>
      <c r="B24" s="475"/>
      <c r="C24" s="475"/>
      <c r="D24" s="150" t="s">
        <v>21</v>
      </c>
      <c r="E24" s="476"/>
      <c r="F24" s="476"/>
      <c r="G24" s="476"/>
      <c r="H24" s="399" t="s">
        <v>205</v>
      </c>
      <c r="I24" s="400"/>
      <c r="J24" s="113"/>
      <c r="K24" s="150" t="s">
        <v>0</v>
      </c>
      <c r="L24" s="115"/>
      <c r="M24" s="150" t="s">
        <v>2</v>
      </c>
      <c r="N24" s="115"/>
    </row>
    <row r="25" spans="1:14" ht="21.95" customHeight="1" x14ac:dyDescent="0.15">
      <c r="A25" s="475"/>
      <c r="B25" s="475"/>
      <c r="C25" s="475"/>
      <c r="D25" s="107" t="s">
        <v>31</v>
      </c>
      <c r="E25" s="477"/>
      <c r="F25" s="477"/>
      <c r="G25" s="477"/>
      <c r="H25" s="402" t="s">
        <v>192</v>
      </c>
      <c r="I25" s="402"/>
      <c r="J25" s="113"/>
      <c r="K25" s="150" t="s">
        <v>1</v>
      </c>
      <c r="L25" s="115"/>
      <c r="M25" s="150" t="s">
        <v>3</v>
      </c>
      <c r="N25" s="115"/>
    </row>
    <row r="26" spans="1:14" ht="21.95" customHeight="1" x14ac:dyDescent="0.4">
      <c r="A26" s="475"/>
      <c r="B26" s="475"/>
      <c r="C26" s="475"/>
      <c r="D26" s="150" t="s">
        <v>24</v>
      </c>
      <c r="E26" s="290"/>
      <c r="F26" s="290"/>
      <c r="G26" s="290"/>
      <c r="H26" s="396" t="s">
        <v>193</v>
      </c>
      <c r="I26" s="397"/>
      <c r="J26" s="114" t="str">
        <f>IF(AND(J24="",J25=""),"",J24+J25)</f>
        <v/>
      </c>
      <c r="K26" s="150" t="s">
        <v>189</v>
      </c>
      <c r="L26" s="125"/>
      <c r="M26" s="127" t="s">
        <v>36</v>
      </c>
      <c r="N26" s="126"/>
    </row>
    <row r="27" spans="1:14" ht="20.100000000000001" customHeight="1" x14ac:dyDescent="0.4">
      <c r="A27" s="290" t="s">
        <v>191</v>
      </c>
      <c r="B27" s="411"/>
      <c r="C27" s="411"/>
      <c r="D27" s="411"/>
      <c r="E27" s="411"/>
      <c r="F27" s="411"/>
      <c r="G27" s="411"/>
      <c r="H27" s="411"/>
      <c r="I27" s="411"/>
      <c r="J27" s="411"/>
      <c r="K27" s="411"/>
      <c r="L27" s="411"/>
      <c r="M27" s="411"/>
      <c r="N27" s="411"/>
    </row>
    <row r="28" spans="1:14" ht="20.100000000000001" customHeight="1" x14ac:dyDescent="0.4">
      <c r="A28" s="398"/>
      <c r="B28" s="412"/>
      <c r="C28" s="412"/>
      <c r="D28" s="412"/>
      <c r="E28" s="412"/>
      <c r="F28" s="412"/>
      <c r="G28" s="411"/>
      <c r="H28" s="411"/>
      <c r="I28" s="411"/>
      <c r="J28" s="411"/>
      <c r="K28" s="411"/>
      <c r="L28" s="411"/>
      <c r="M28" s="411"/>
      <c r="N28" s="411"/>
    </row>
    <row r="29" spans="1:14" ht="24" customHeight="1" x14ac:dyDescent="0.15">
      <c r="A29" s="439" t="s">
        <v>203</v>
      </c>
      <c r="B29" s="430" t="s">
        <v>194</v>
      </c>
      <c r="C29" s="431"/>
      <c r="D29" s="432"/>
      <c r="E29" s="478">
        <f>SUM(J29:J33)</f>
        <v>0</v>
      </c>
      <c r="F29" s="479"/>
      <c r="G29" s="413" t="s">
        <v>32</v>
      </c>
      <c r="H29" s="414"/>
      <c r="I29" s="418" t="s">
        <v>194</v>
      </c>
      <c r="J29" s="135">
        <f>SUM(IF(B6="出",J6,0),IF(B9="出",J9,0),IF(B12="出",J12,0),IF(B15="出",J15,0),IF(B18="出",J18,0),IF(B21="出",J21,0),IF(B24="出",J24,0))</f>
        <v>0</v>
      </c>
      <c r="K29" s="415" t="s">
        <v>196</v>
      </c>
      <c r="L29" s="136">
        <f>SUM(IF(B6="出",J7,0),IF(B9="出",J10,0),IF(B12="出",J13,0),IF(B15="出",J16,0),IF(B18="出",J19,0),IF(B21="出",J22,0),IF(B24="出",J25,0))</f>
        <v>0</v>
      </c>
      <c r="M29" s="416" t="s">
        <v>195</v>
      </c>
      <c r="N29" s="136">
        <f>J29+L29</f>
        <v>0</v>
      </c>
    </row>
    <row r="30" spans="1:14" ht="24" customHeight="1" x14ac:dyDescent="0.15">
      <c r="A30" s="440"/>
      <c r="B30" s="433" t="s">
        <v>192</v>
      </c>
      <c r="C30" s="434"/>
      <c r="D30" s="435"/>
      <c r="E30" s="481">
        <f>SUM(L29:L33)</f>
        <v>0</v>
      </c>
      <c r="F30" s="482"/>
      <c r="G30" s="413" t="s">
        <v>33</v>
      </c>
      <c r="H30" s="414"/>
      <c r="I30" s="415"/>
      <c r="J30" s="135">
        <f>SUM(IF(B6="資",J6,0),IF(B9="資",J9,0),IF(B12="資",J12,0),IF(B15="資",J15,0),IF(B18="資",J18,0),IF(B21="資",J21,0),IF(B24="資",J24,0))</f>
        <v>0</v>
      </c>
      <c r="K30" s="415"/>
      <c r="L30" s="136">
        <f>SUM(IF(B6="資",J7,0),IF(B9="資",J10,0),IF(B12="資",J13,0),IF(B15="資",J16,0),IF(B18="資",J19,0),IF(B21="資",J22,0),IF(B24="資",J25,0))</f>
        <v>0</v>
      </c>
      <c r="M30" s="417"/>
      <c r="N30" s="136">
        <f t="shared" ref="N30:N33" si="0">J30+L30</f>
        <v>0</v>
      </c>
    </row>
    <row r="31" spans="1:14" ht="24" customHeight="1" x14ac:dyDescent="0.15">
      <c r="A31" s="441"/>
      <c r="B31" s="436" t="s">
        <v>195</v>
      </c>
      <c r="C31" s="437"/>
      <c r="D31" s="438"/>
      <c r="E31" s="483">
        <f>SUM(N29:N33)</f>
        <v>0</v>
      </c>
      <c r="F31" s="484"/>
      <c r="G31" s="413" t="s">
        <v>5</v>
      </c>
      <c r="H31" s="414"/>
      <c r="I31" s="415"/>
      <c r="J31" s="135">
        <f>SUM(IF(B6="輸",J6,0),IF(B9="輸",J9,0),IF(B12="輸",J12,0),IF(B15="輸",J15,0),IF(B18="輸",J18,0),IF(B21="輸",J21,0),IF(B24="輸",J24,0))</f>
        <v>0</v>
      </c>
      <c r="K31" s="415"/>
      <c r="L31" s="136">
        <f>SUM(IF(B6="輸",J7,0),IF(B9="輸",J10,0),IF(B12="輸",J13,0),IF(B15="輸",J16,0),IF(B18="輸",J19,0),IF(B21="輸",J22,0),IF(B24="輸",J25,0))</f>
        <v>0</v>
      </c>
      <c r="M31" s="417"/>
      <c r="N31" s="136">
        <f t="shared" si="0"/>
        <v>0</v>
      </c>
    </row>
    <row r="32" spans="1:14" ht="24" customHeight="1" x14ac:dyDescent="0.15">
      <c r="A32" s="466"/>
      <c r="B32" s="463"/>
      <c r="C32" s="464"/>
      <c r="D32" s="465"/>
      <c r="E32" s="461"/>
      <c r="F32" s="480"/>
      <c r="G32" s="413" t="s">
        <v>34</v>
      </c>
      <c r="H32" s="414"/>
      <c r="I32" s="415"/>
      <c r="J32" s="135">
        <f>SUM(IF(B6="通",J6,0),IF(B9="通",J9,0),IF(B12="通",J12,0),IF(B15="通",J15,0),IF(B18="通",J18,0),IF(B21="通",J21,0),IF(B24="通",J24,0))</f>
        <v>0</v>
      </c>
      <c r="K32" s="415"/>
      <c r="L32" s="136">
        <f>SUM(IF(B6="通",J7,0),IF(B9="通",J10,0),IF(B12="通",J13,0),IF(B15="通",J16,0),IF(B18="通",J19,0),IF(B21="通",J22,0),IF(B24="通",J25,0))</f>
        <v>0</v>
      </c>
      <c r="M32" s="417"/>
      <c r="N32" s="136">
        <f t="shared" si="0"/>
        <v>0</v>
      </c>
    </row>
    <row r="33" spans="1:15" ht="24" customHeight="1" x14ac:dyDescent="0.15">
      <c r="A33" s="466"/>
      <c r="B33" s="455"/>
      <c r="C33" s="456"/>
      <c r="D33" s="457"/>
      <c r="E33" s="468"/>
      <c r="F33" s="485"/>
      <c r="G33" s="413" t="s">
        <v>35</v>
      </c>
      <c r="H33" s="414"/>
      <c r="I33" s="415"/>
      <c r="J33" s="135">
        <f>SUM(IF(B6="オ",J6,0),IF(B9="オ",J9,0),IF(B12="オ",J12,0),IF(B15="オ",J15,0),IF(B18="オ",J18,0),IF(B21="オ",J21,0),IF(B24="オ",J24,0))</f>
        <v>0</v>
      </c>
      <c r="K33" s="415"/>
      <c r="L33" s="136">
        <f>SUM(IF(B6="オ",J7,0),IF(B9="オ",J10,0),IF(B12="オ",J13,0),IF(B15="オ",J16,0),IF(B18="オ",J19,0),IF(B21="オ",J22,0),IF(B24="オ",J25,0))</f>
        <v>0</v>
      </c>
      <c r="M33" s="417"/>
      <c r="N33" s="136">
        <f t="shared" si="0"/>
        <v>0</v>
      </c>
    </row>
    <row r="34" spans="1:15" ht="24" customHeight="1" x14ac:dyDescent="0.15">
      <c r="A34" s="467"/>
      <c r="B34" s="470"/>
      <c r="C34" s="471"/>
      <c r="D34" s="472"/>
      <c r="E34" s="473"/>
      <c r="F34" s="486"/>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6">
    <mergeCell ref="B36:N36"/>
    <mergeCell ref="E30:F30"/>
    <mergeCell ref="G30:H30"/>
    <mergeCell ref="B31:D31"/>
    <mergeCell ref="E31:F31"/>
    <mergeCell ref="G31:H31"/>
    <mergeCell ref="E33:F33"/>
    <mergeCell ref="G33:H33"/>
    <mergeCell ref="B34:D34"/>
    <mergeCell ref="E34:F34"/>
    <mergeCell ref="B35:N35"/>
    <mergeCell ref="A27:A28"/>
    <mergeCell ref="B27:N28"/>
    <mergeCell ref="A29:A31"/>
    <mergeCell ref="B29:D29"/>
    <mergeCell ref="E29:F29"/>
    <mergeCell ref="G29:H29"/>
    <mergeCell ref="I29:I33"/>
    <mergeCell ref="K29:K33"/>
    <mergeCell ref="M29:M33"/>
    <mergeCell ref="B30:D30"/>
    <mergeCell ref="A32:A34"/>
    <mergeCell ref="B32:D32"/>
    <mergeCell ref="E32:F32"/>
    <mergeCell ref="G32:H32"/>
    <mergeCell ref="B33:D33"/>
    <mergeCell ref="A24:A26"/>
    <mergeCell ref="B24:B26"/>
    <mergeCell ref="C24:C26"/>
    <mergeCell ref="E24:G24"/>
    <mergeCell ref="H24:I24"/>
    <mergeCell ref="E25:G25"/>
    <mergeCell ref="H25:I25"/>
    <mergeCell ref="E26:G26"/>
    <mergeCell ref="H26:I26"/>
    <mergeCell ref="A21:A23"/>
    <mergeCell ref="B21:B23"/>
    <mergeCell ref="C21:C23"/>
    <mergeCell ref="E21:G21"/>
    <mergeCell ref="H21:I21"/>
    <mergeCell ref="E22:G22"/>
    <mergeCell ref="H22:I22"/>
    <mergeCell ref="E23:G23"/>
    <mergeCell ref="H23:I23"/>
    <mergeCell ref="A18:A20"/>
    <mergeCell ref="B18:B20"/>
    <mergeCell ref="C18:C20"/>
    <mergeCell ref="E18:G18"/>
    <mergeCell ref="H18:I18"/>
    <mergeCell ref="E19:G19"/>
    <mergeCell ref="H19:I19"/>
    <mergeCell ref="E20:G20"/>
    <mergeCell ref="H20:I20"/>
    <mergeCell ref="A15:A17"/>
    <mergeCell ref="B15:B17"/>
    <mergeCell ref="C15:C17"/>
    <mergeCell ref="E15:G15"/>
    <mergeCell ref="H15:I15"/>
    <mergeCell ref="E16:G16"/>
    <mergeCell ref="H16:I16"/>
    <mergeCell ref="E17:G17"/>
    <mergeCell ref="H17:I17"/>
    <mergeCell ref="A12:A14"/>
    <mergeCell ref="B12:B14"/>
    <mergeCell ref="C12:C14"/>
    <mergeCell ref="E12:G12"/>
    <mergeCell ref="H12:I12"/>
    <mergeCell ref="E13:G13"/>
    <mergeCell ref="H13:I13"/>
    <mergeCell ref="E14:G14"/>
    <mergeCell ref="H14:I14"/>
    <mergeCell ref="A9:A11"/>
    <mergeCell ref="B9:B11"/>
    <mergeCell ref="C9:C11"/>
    <mergeCell ref="E9:G9"/>
    <mergeCell ref="H9:I9"/>
    <mergeCell ref="E10:G10"/>
    <mergeCell ref="H10:I10"/>
    <mergeCell ref="E11:G11"/>
    <mergeCell ref="H11:I11"/>
    <mergeCell ref="A6:A8"/>
    <mergeCell ref="B6:B8"/>
    <mergeCell ref="C6:C8"/>
    <mergeCell ref="E6:G6"/>
    <mergeCell ref="H6:I6"/>
    <mergeCell ref="E7:G7"/>
    <mergeCell ref="H7:I7"/>
    <mergeCell ref="E8:G8"/>
    <mergeCell ref="H8:I8"/>
    <mergeCell ref="A2:N2"/>
    <mergeCell ref="A3:C3"/>
    <mergeCell ref="D3:F3"/>
    <mergeCell ref="J3:K3"/>
    <mergeCell ref="D5:G5"/>
    <mergeCell ref="H5:J5"/>
    <mergeCell ref="K5:N5"/>
  </mergeCells>
  <phoneticPr fontId="1"/>
  <dataValidations count="4">
    <dataValidation type="list" allowBlank="1" showInputMessage="1" showErrorMessage="1" prompt="該当する内容をプルダウンで選択" sqref="E8 E11 E14 E17 E20 E23 E26">
      <formula1>"金融機関口座からの振込,クレジットカード払い,現金払い（1契約税込10万円未満）"</formula1>
    </dataValidation>
    <dataValidation type="list" allowBlank="1" showErrorMessage="1" sqref="B6:B26">
      <formula1>"　,出,資,輸,通,オ"</formula1>
    </dataValidation>
    <dataValidation type="list" allowBlank="1" showInputMessage="1" showErrorMessage="1" prompt="同じ費目を複数申請する場合、連番にしてください" sqref="C6:C26">
      <formula1>"1,2,3,4,5,6,7,8,9,10"</formula1>
    </dataValidation>
    <dataValidation type="list" allowBlank="1" showInputMessage="1" showErrorMessage="1" sqref="A6:A26">
      <formula1>"１,２,３,４,５,６,７,８,９,10"</formula1>
    </dataValidation>
  </dataValidations>
  <pageMargins left="0.78740157480314965" right="0.59055118110236227" top="0.59055118110236227" bottom="0.59055118110236227" header="0.31496062992125984" footer="0.31496062992125984"/>
  <pageSetup paperSize="9" fitToWidth="0"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36"/>
  <sheetViews>
    <sheetView showGridLines="0" view="pageBreakPreview" topLeftCell="A6" zoomScaleNormal="115" zoomScaleSheetLayoutView="100" workbookViewId="0">
      <selection activeCell="E11" sqref="E11:G11"/>
    </sheetView>
  </sheetViews>
  <sheetFormatPr defaultColWidth="9" defaultRowHeight="15" customHeight="1" x14ac:dyDescent="0.4"/>
  <cols>
    <col min="1" max="1" width="3.875" style="1" customWidth="1"/>
    <col min="2" max="2" width="3.875" style="4" customWidth="1"/>
    <col min="3" max="3" width="2.875" style="6" customWidth="1"/>
    <col min="4" max="4" width="5.875" style="5" customWidth="1"/>
    <col min="5" max="6" width="6.25" style="5" customWidth="1"/>
    <col min="7" max="7" width="6.625" style="5" customWidth="1"/>
    <col min="8" max="9" width="5" style="1" customWidth="1"/>
    <col min="10" max="10" width="10.5" style="1" customWidth="1"/>
    <col min="11" max="11" width="3.375" style="1" customWidth="1"/>
    <col min="12" max="12" width="8.875" style="1" customWidth="1"/>
    <col min="13" max="13" width="3.375" style="1" customWidth="1"/>
    <col min="14" max="14" width="8.875" style="1" customWidth="1"/>
    <col min="15" max="16384" width="9" style="1"/>
  </cols>
  <sheetData>
    <row r="1" spans="1:14" ht="15.95" customHeight="1" x14ac:dyDescent="0.4">
      <c r="A1" s="92" t="s">
        <v>198</v>
      </c>
      <c r="B1" s="92"/>
      <c r="C1" s="92"/>
      <c r="D1" s="92"/>
      <c r="E1" s="92"/>
      <c r="F1" s="92"/>
      <c r="G1" s="92"/>
      <c r="H1" s="92"/>
      <c r="I1" s="92"/>
      <c r="J1" s="92"/>
      <c r="K1" s="18"/>
      <c r="L1" s="101"/>
    </row>
    <row r="2" spans="1:14" ht="15.95" customHeight="1" x14ac:dyDescent="0.4">
      <c r="A2" s="423" t="s">
        <v>197</v>
      </c>
      <c r="B2" s="423"/>
      <c r="C2" s="423"/>
      <c r="D2" s="423"/>
      <c r="E2" s="423"/>
      <c r="F2" s="423"/>
      <c r="G2" s="423"/>
      <c r="H2" s="423"/>
      <c r="I2" s="423"/>
      <c r="J2" s="423"/>
      <c r="K2" s="423"/>
      <c r="L2" s="423"/>
      <c r="M2" s="423"/>
      <c r="N2" s="423"/>
    </row>
    <row r="3" spans="1:14" ht="14.1" customHeight="1" x14ac:dyDescent="0.4">
      <c r="A3" s="403" t="s">
        <v>65</v>
      </c>
      <c r="B3" s="403"/>
      <c r="C3" s="403"/>
      <c r="D3" s="404" t="s">
        <v>177</v>
      </c>
      <c r="E3" s="404"/>
      <c r="F3" s="404"/>
      <c r="H3" s="32"/>
      <c r="I3" s="32"/>
      <c r="J3" s="407" t="s">
        <v>26</v>
      </c>
      <c r="K3" s="408"/>
      <c r="L3" s="111">
        <f>様式8_実績報告書!C31</f>
        <v>44835</v>
      </c>
      <c r="M3" s="110" t="s">
        <v>36</v>
      </c>
      <c r="N3" s="112"/>
    </row>
    <row r="4" spans="1:14" ht="3" customHeight="1" x14ac:dyDescent="0.4">
      <c r="A4" s="18"/>
      <c r="B4" s="102"/>
      <c r="C4" s="103"/>
      <c r="D4" s="104"/>
      <c r="E4" s="19"/>
      <c r="F4" s="19"/>
      <c r="G4" s="19"/>
      <c r="H4" s="20"/>
      <c r="I4" s="20"/>
      <c r="J4" s="20"/>
      <c r="K4" s="21"/>
      <c r="L4" s="21"/>
      <c r="M4" s="18"/>
      <c r="N4" s="18"/>
    </row>
    <row r="5" spans="1:14" ht="18.600000000000001" customHeight="1" x14ac:dyDescent="0.4">
      <c r="A5" s="105" t="s">
        <v>176</v>
      </c>
      <c r="B5" s="105" t="s">
        <v>232</v>
      </c>
      <c r="C5" s="105" t="s">
        <v>23</v>
      </c>
      <c r="D5" s="405" t="s">
        <v>25</v>
      </c>
      <c r="E5" s="405"/>
      <c r="F5" s="405"/>
      <c r="G5" s="405"/>
      <c r="H5" s="406" t="s">
        <v>171</v>
      </c>
      <c r="I5" s="406"/>
      <c r="J5" s="406"/>
      <c r="K5" s="406" t="s">
        <v>27</v>
      </c>
      <c r="L5" s="406"/>
      <c r="M5" s="406"/>
      <c r="N5" s="406"/>
    </row>
    <row r="6" spans="1:14" ht="21.95" customHeight="1" x14ac:dyDescent="0.15">
      <c r="A6" s="475"/>
      <c r="B6" s="475"/>
      <c r="C6" s="475"/>
      <c r="D6" s="150" t="s">
        <v>21</v>
      </c>
      <c r="E6" s="476"/>
      <c r="F6" s="476"/>
      <c r="G6" s="476"/>
      <c r="H6" s="399" t="s">
        <v>205</v>
      </c>
      <c r="I6" s="400"/>
      <c r="J6" s="113"/>
      <c r="K6" s="150" t="s">
        <v>0</v>
      </c>
      <c r="L6" s="115"/>
      <c r="M6" s="150" t="s">
        <v>2</v>
      </c>
      <c r="N6" s="115"/>
    </row>
    <row r="7" spans="1:14" ht="21.95" customHeight="1" x14ac:dyDescent="0.15">
      <c r="A7" s="475"/>
      <c r="B7" s="475"/>
      <c r="C7" s="475"/>
      <c r="D7" s="107" t="s">
        <v>31</v>
      </c>
      <c r="E7" s="477"/>
      <c r="F7" s="477"/>
      <c r="G7" s="477"/>
      <c r="H7" s="402" t="s">
        <v>192</v>
      </c>
      <c r="I7" s="402"/>
      <c r="J7" s="113"/>
      <c r="K7" s="150" t="s">
        <v>1</v>
      </c>
      <c r="L7" s="115"/>
      <c r="M7" s="150" t="s">
        <v>3</v>
      </c>
      <c r="N7" s="115"/>
    </row>
    <row r="8" spans="1:14" ht="21.95" customHeight="1" x14ac:dyDescent="0.4">
      <c r="A8" s="475"/>
      <c r="B8" s="475"/>
      <c r="C8" s="475"/>
      <c r="D8" s="150" t="s">
        <v>24</v>
      </c>
      <c r="E8" s="290"/>
      <c r="F8" s="290"/>
      <c r="G8" s="290"/>
      <c r="H8" s="396" t="s">
        <v>193</v>
      </c>
      <c r="I8" s="397"/>
      <c r="J8" s="114" t="str">
        <f>IF(AND(J6="",J7=""),"",J6+J7)</f>
        <v/>
      </c>
      <c r="K8" s="150" t="s">
        <v>189</v>
      </c>
      <c r="L8" s="125"/>
      <c r="M8" s="127" t="s">
        <v>36</v>
      </c>
      <c r="N8" s="126"/>
    </row>
    <row r="9" spans="1:14" ht="21.95" customHeight="1" x14ac:dyDescent="0.15">
      <c r="A9" s="475"/>
      <c r="B9" s="475"/>
      <c r="C9" s="475"/>
      <c r="D9" s="150" t="s">
        <v>21</v>
      </c>
      <c r="E9" s="476"/>
      <c r="F9" s="476"/>
      <c r="G9" s="476"/>
      <c r="H9" s="399" t="s">
        <v>205</v>
      </c>
      <c r="I9" s="400"/>
      <c r="J9" s="113"/>
      <c r="K9" s="150" t="s">
        <v>0</v>
      </c>
      <c r="L9" s="115"/>
      <c r="M9" s="150" t="s">
        <v>2</v>
      </c>
      <c r="N9" s="115"/>
    </row>
    <row r="10" spans="1:14" ht="21.95" customHeight="1" x14ac:dyDescent="0.15">
      <c r="A10" s="475"/>
      <c r="B10" s="475"/>
      <c r="C10" s="475"/>
      <c r="D10" s="107" t="s">
        <v>31</v>
      </c>
      <c r="E10" s="477"/>
      <c r="F10" s="477"/>
      <c r="G10" s="477"/>
      <c r="H10" s="402" t="s">
        <v>192</v>
      </c>
      <c r="I10" s="402"/>
      <c r="J10" s="113"/>
      <c r="K10" s="150" t="s">
        <v>1</v>
      </c>
      <c r="L10" s="115"/>
      <c r="M10" s="150" t="s">
        <v>3</v>
      </c>
      <c r="N10" s="115"/>
    </row>
    <row r="11" spans="1:14" ht="21.95" customHeight="1" x14ac:dyDescent="0.4">
      <c r="A11" s="475"/>
      <c r="B11" s="475"/>
      <c r="C11" s="475"/>
      <c r="D11" s="150" t="s">
        <v>24</v>
      </c>
      <c r="E11" s="290"/>
      <c r="F11" s="290"/>
      <c r="G11" s="290"/>
      <c r="H11" s="396" t="s">
        <v>193</v>
      </c>
      <c r="I11" s="397"/>
      <c r="J11" s="114" t="str">
        <f>IF(AND(J9="",J10=""),"",J9+J10)</f>
        <v/>
      </c>
      <c r="K11" s="150" t="s">
        <v>189</v>
      </c>
      <c r="L11" s="125"/>
      <c r="M11" s="127" t="s">
        <v>36</v>
      </c>
      <c r="N11" s="126"/>
    </row>
    <row r="12" spans="1:14" ht="21.95" customHeight="1" x14ac:dyDescent="0.15">
      <c r="A12" s="475"/>
      <c r="B12" s="475"/>
      <c r="C12" s="475"/>
      <c r="D12" s="150" t="s">
        <v>21</v>
      </c>
      <c r="E12" s="476"/>
      <c r="F12" s="476"/>
      <c r="G12" s="476"/>
      <c r="H12" s="399" t="s">
        <v>205</v>
      </c>
      <c r="I12" s="400"/>
      <c r="J12" s="113"/>
      <c r="K12" s="150" t="s">
        <v>0</v>
      </c>
      <c r="L12" s="115"/>
      <c r="M12" s="150" t="s">
        <v>2</v>
      </c>
      <c r="N12" s="115"/>
    </row>
    <row r="13" spans="1:14" ht="21.95" customHeight="1" x14ac:dyDescent="0.15">
      <c r="A13" s="475"/>
      <c r="B13" s="475"/>
      <c r="C13" s="475"/>
      <c r="D13" s="107" t="s">
        <v>31</v>
      </c>
      <c r="E13" s="477"/>
      <c r="F13" s="477"/>
      <c r="G13" s="477"/>
      <c r="H13" s="402" t="s">
        <v>192</v>
      </c>
      <c r="I13" s="402"/>
      <c r="J13" s="113"/>
      <c r="K13" s="150" t="s">
        <v>1</v>
      </c>
      <c r="L13" s="115"/>
      <c r="M13" s="150" t="s">
        <v>3</v>
      </c>
      <c r="N13" s="115"/>
    </row>
    <row r="14" spans="1:14" ht="21.95" customHeight="1" x14ac:dyDescent="0.4">
      <c r="A14" s="475"/>
      <c r="B14" s="475"/>
      <c r="C14" s="475"/>
      <c r="D14" s="150" t="s">
        <v>24</v>
      </c>
      <c r="E14" s="290"/>
      <c r="F14" s="290"/>
      <c r="G14" s="290"/>
      <c r="H14" s="396" t="s">
        <v>193</v>
      </c>
      <c r="I14" s="397"/>
      <c r="J14" s="114" t="str">
        <f>IF(AND(J12="",J13=""),"",J12+J13)</f>
        <v/>
      </c>
      <c r="K14" s="150" t="s">
        <v>189</v>
      </c>
      <c r="L14" s="125"/>
      <c r="M14" s="127" t="s">
        <v>36</v>
      </c>
      <c r="N14" s="126"/>
    </row>
    <row r="15" spans="1:14" ht="21.95" customHeight="1" x14ac:dyDescent="0.15">
      <c r="A15" s="475"/>
      <c r="B15" s="475"/>
      <c r="C15" s="475"/>
      <c r="D15" s="150" t="s">
        <v>21</v>
      </c>
      <c r="E15" s="476"/>
      <c r="F15" s="476"/>
      <c r="G15" s="476"/>
      <c r="H15" s="399" t="s">
        <v>205</v>
      </c>
      <c r="I15" s="400"/>
      <c r="J15" s="113"/>
      <c r="K15" s="150" t="s">
        <v>0</v>
      </c>
      <c r="L15" s="115"/>
      <c r="M15" s="150" t="s">
        <v>2</v>
      </c>
      <c r="N15" s="115"/>
    </row>
    <row r="16" spans="1:14" ht="21.95" customHeight="1" x14ac:dyDescent="0.15">
      <c r="A16" s="475"/>
      <c r="B16" s="475"/>
      <c r="C16" s="475"/>
      <c r="D16" s="107" t="s">
        <v>31</v>
      </c>
      <c r="E16" s="477"/>
      <c r="F16" s="477"/>
      <c r="G16" s="477"/>
      <c r="H16" s="402" t="s">
        <v>192</v>
      </c>
      <c r="I16" s="402"/>
      <c r="J16" s="113"/>
      <c r="K16" s="150" t="s">
        <v>1</v>
      </c>
      <c r="L16" s="115"/>
      <c r="M16" s="150" t="s">
        <v>3</v>
      </c>
      <c r="N16" s="115"/>
    </row>
    <row r="17" spans="1:14" ht="21.95" customHeight="1" x14ac:dyDescent="0.4">
      <c r="A17" s="475"/>
      <c r="B17" s="475"/>
      <c r="C17" s="475"/>
      <c r="D17" s="150" t="s">
        <v>24</v>
      </c>
      <c r="E17" s="290"/>
      <c r="F17" s="290"/>
      <c r="G17" s="290"/>
      <c r="H17" s="396" t="s">
        <v>193</v>
      </c>
      <c r="I17" s="397"/>
      <c r="J17" s="114" t="str">
        <f>IF(AND(J15="",J16=""),"",J15+J16)</f>
        <v/>
      </c>
      <c r="K17" s="150" t="s">
        <v>189</v>
      </c>
      <c r="L17" s="125"/>
      <c r="M17" s="127" t="s">
        <v>36</v>
      </c>
      <c r="N17" s="126"/>
    </row>
    <row r="18" spans="1:14" ht="21.95" customHeight="1" x14ac:dyDescent="0.15">
      <c r="A18" s="475"/>
      <c r="B18" s="475"/>
      <c r="C18" s="475"/>
      <c r="D18" s="150" t="s">
        <v>21</v>
      </c>
      <c r="E18" s="476"/>
      <c r="F18" s="476"/>
      <c r="G18" s="476"/>
      <c r="H18" s="399" t="s">
        <v>205</v>
      </c>
      <c r="I18" s="400"/>
      <c r="J18" s="113"/>
      <c r="K18" s="150" t="s">
        <v>0</v>
      </c>
      <c r="L18" s="115"/>
      <c r="M18" s="150" t="s">
        <v>2</v>
      </c>
      <c r="N18" s="115"/>
    </row>
    <row r="19" spans="1:14" ht="21.95" customHeight="1" x14ac:dyDescent="0.15">
      <c r="A19" s="475"/>
      <c r="B19" s="475"/>
      <c r="C19" s="475"/>
      <c r="D19" s="107" t="s">
        <v>31</v>
      </c>
      <c r="E19" s="477"/>
      <c r="F19" s="477"/>
      <c r="G19" s="477"/>
      <c r="H19" s="402" t="s">
        <v>192</v>
      </c>
      <c r="I19" s="402"/>
      <c r="J19" s="113"/>
      <c r="K19" s="150" t="s">
        <v>1</v>
      </c>
      <c r="L19" s="115"/>
      <c r="M19" s="150" t="s">
        <v>3</v>
      </c>
      <c r="N19" s="115"/>
    </row>
    <row r="20" spans="1:14" ht="21.95" customHeight="1" x14ac:dyDescent="0.4">
      <c r="A20" s="475"/>
      <c r="B20" s="475"/>
      <c r="C20" s="475"/>
      <c r="D20" s="150" t="s">
        <v>24</v>
      </c>
      <c r="E20" s="290"/>
      <c r="F20" s="290"/>
      <c r="G20" s="290"/>
      <c r="H20" s="396" t="s">
        <v>193</v>
      </c>
      <c r="I20" s="397"/>
      <c r="J20" s="114" t="str">
        <f>IF(AND(J18="",J19=""),"",J18+J19)</f>
        <v/>
      </c>
      <c r="K20" s="150" t="s">
        <v>189</v>
      </c>
      <c r="L20" s="125"/>
      <c r="M20" s="127" t="s">
        <v>36</v>
      </c>
      <c r="N20" s="126"/>
    </row>
    <row r="21" spans="1:14" ht="21.95" customHeight="1" x14ac:dyDescent="0.15">
      <c r="A21" s="475"/>
      <c r="B21" s="475"/>
      <c r="C21" s="475"/>
      <c r="D21" s="150" t="s">
        <v>21</v>
      </c>
      <c r="E21" s="476"/>
      <c r="F21" s="476"/>
      <c r="G21" s="476"/>
      <c r="H21" s="399" t="s">
        <v>205</v>
      </c>
      <c r="I21" s="400"/>
      <c r="J21" s="113"/>
      <c r="K21" s="150" t="s">
        <v>0</v>
      </c>
      <c r="L21" s="115"/>
      <c r="M21" s="150" t="s">
        <v>2</v>
      </c>
      <c r="N21" s="115"/>
    </row>
    <row r="22" spans="1:14" ht="21.95" customHeight="1" x14ac:dyDescent="0.15">
      <c r="A22" s="475"/>
      <c r="B22" s="475"/>
      <c r="C22" s="475"/>
      <c r="D22" s="107" t="s">
        <v>31</v>
      </c>
      <c r="E22" s="477"/>
      <c r="F22" s="477"/>
      <c r="G22" s="477"/>
      <c r="H22" s="402" t="s">
        <v>192</v>
      </c>
      <c r="I22" s="402"/>
      <c r="J22" s="113"/>
      <c r="K22" s="150" t="s">
        <v>1</v>
      </c>
      <c r="L22" s="115"/>
      <c r="M22" s="150" t="s">
        <v>3</v>
      </c>
      <c r="N22" s="115"/>
    </row>
    <row r="23" spans="1:14" ht="21.95" customHeight="1" x14ac:dyDescent="0.4">
      <c r="A23" s="475"/>
      <c r="B23" s="475"/>
      <c r="C23" s="475"/>
      <c r="D23" s="150" t="s">
        <v>24</v>
      </c>
      <c r="E23" s="290"/>
      <c r="F23" s="290"/>
      <c r="G23" s="290"/>
      <c r="H23" s="396" t="s">
        <v>193</v>
      </c>
      <c r="I23" s="397"/>
      <c r="J23" s="114" t="str">
        <f>IF(AND(J21="",J22=""),"",J21+J22)</f>
        <v/>
      </c>
      <c r="K23" s="150" t="s">
        <v>189</v>
      </c>
      <c r="L23" s="125"/>
      <c r="M23" s="127" t="s">
        <v>36</v>
      </c>
      <c r="N23" s="126"/>
    </row>
    <row r="24" spans="1:14" ht="21.95" customHeight="1" x14ac:dyDescent="0.15">
      <c r="A24" s="475"/>
      <c r="B24" s="475"/>
      <c r="C24" s="475"/>
      <c r="D24" s="150" t="s">
        <v>21</v>
      </c>
      <c r="E24" s="476"/>
      <c r="F24" s="476"/>
      <c r="G24" s="476"/>
      <c r="H24" s="399" t="s">
        <v>205</v>
      </c>
      <c r="I24" s="400"/>
      <c r="J24" s="113"/>
      <c r="K24" s="150" t="s">
        <v>0</v>
      </c>
      <c r="L24" s="115"/>
      <c r="M24" s="150" t="s">
        <v>2</v>
      </c>
      <c r="N24" s="115"/>
    </row>
    <row r="25" spans="1:14" ht="21.95" customHeight="1" x14ac:dyDescent="0.15">
      <c r="A25" s="475"/>
      <c r="B25" s="475"/>
      <c r="C25" s="475"/>
      <c r="D25" s="107" t="s">
        <v>31</v>
      </c>
      <c r="E25" s="477"/>
      <c r="F25" s="477"/>
      <c r="G25" s="477"/>
      <c r="H25" s="402" t="s">
        <v>192</v>
      </c>
      <c r="I25" s="402"/>
      <c r="J25" s="113"/>
      <c r="K25" s="150" t="s">
        <v>1</v>
      </c>
      <c r="L25" s="115"/>
      <c r="M25" s="150" t="s">
        <v>3</v>
      </c>
      <c r="N25" s="115"/>
    </row>
    <row r="26" spans="1:14" ht="21.95" customHeight="1" x14ac:dyDescent="0.4">
      <c r="A26" s="475"/>
      <c r="B26" s="475"/>
      <c r="C26" s="475"/>
      <c r="D26" s="150" t="s">
        <v>24</v>
      </c>
      <c r="E26" s="290"/>
      <c r="F26" s="290"/>
      <c r="G26" s="290"/>
      <c r="H26" s="396" t="s">
        <v>193</v>
      </c>
      <c r="I26" s="397"/>
      <c r="J26" s="114" t="str">
        <f>IF(AND(J24="",J25=""),"",J24+J25)</f>
        <v/>
      </c>
      <c r="K26" s="150" t="s">
        <v>189</v>
      </c>
      <c r="L26" s="125"/>
      <c r="M26" s="127" t="s">
        <v>36</v>
      </c>
      <c r="N26" s="126"/>
    </row>
    <row r="27" spans="1:14" ht="20.100000000000001" customHeight="1" x14ac:dyDescent="0.4">
      <c r="A27" s="290" t="s">
        <v>191</v>
      </c>
      <c r="B27" s="411"/>
      <c r="C27" s="411"/>
      <c r="D27" s="411"/>
      <c r="E27" s="411"/>
      <c r="F27" s="411"/>
      <c r="G27" s="411"/>
      <c r="H27" s="411"/>
      <c r="I27" s="411"/>
      <c r="J27" s="411"/>
      <c r="K27" s="411"/>
      <c r="L27" s="411"/>
      <c r="M27" s="411"/>
      <c r="N27" s="411"/>
    </row>
    <row r="28" spans="1:14" ht="20.100000000000001" customHeight="1" x14ac:dyDescent="0.4">
      <c r="A28" s="398"/>
      <c r="B28" s="412"/>
      <c r="C28" s="412"/>
      <c r="D28" s="412"/>
      <c r="E28" s="412"/>
      <c r="F28" s="412"/>
      <c r="G28" s="411"/>
      <c r="H28" s="411"/>
      <c r="I28" s="411"/>
      <c r="J28" s="411"/>
      <c r="K28" s="411"/>
      <c r="L28" s="411"/>
      <c r="M28" s="411"/>
      <c r="N28" s="411"/>
    </row>
    <row r="29" spans="1:14" ht="24" customHeight="1" x14ac:dyDescent="0.15">
      <c r="A29" s="439" t="s">
        <v>203</v>
      </c>
      <c r="B29" s="430" t="s">
        <v>194</v>
      </c>
      <c r="C29" s="431"/>
      <c r="D29" s="432"/>
      <c r="E29" s="478">
        <f>SUM(J29:J33)</f>
        <v>0</v>
      </c>
      <c r="F29" s="479"/>
      <c r="G29" s="413" t="s">
        <v>32</v>
      </c>
      <c r="H29" s="414"/>
      <c r="I29" s="418" t="s">
        <v>194</v>
      </c>
      <c r="J29" s="135">
        <f>SUM(IF(B6="出",J6,0),IF(B9="出",J9,0),IF(B12="出",J12,0),IF(B15="出",J15,0),IF(B18="出",J18,0),IF(B21="出",J21,0),IF(B24="出",J24,0))</f>
        <v>0</v>
      </c>
      <c r="K29" s="415" t="s">
        <v>196</v>
      </c>
      <c r="L29" s="136">
        <f>SUM(IF(B6="出",J7,0),IF(B9="出",J10,0),IF(B12="出",J13,0),IF(B15="出",J16,0),IF(B18="出",J19,0),IF(B21="出",J22,0),IF(B24="出",J25,0))</f>
        <v>0</v>
      </c>
      <c r="M29" s="416" t="s">
        <v>195</v>
      </c>
      <c r="N29" s="136">
        <f>J29+L29</f>
        <v>0</v>
      </c>
    </row>
    <row r="30" spans="1:14" ht="24" customHeight="1" x14ac:dyDescent="0.15">
      <c r="A30" s="440"/>
      <c r="B30" s="433" t="s">
        <v>192</v>
      </c>
      <c r="C30" s="434"/>
      <c r="D30" s="435"/>
      <c r="E30" s="481">
        <f>SUM(L29:L33)</f>
        <v>0</v>
      </c>
      <c r="F30" s="482"/>
      <c r="G30" s="413" t="s">
        <v>33</v>
      </c>
      <c r="H30" s="414"/>
      <c r="I30" s="415"/>
      <c r="J30" s="135">
        <f>SUM(IF(B6="資",J6,0),IF(B9="資",J9,0),IF(B12="資",J12,0),IF(B15="資",J15,0),IF(B18="資",J18,0),IF(B21="資",J21,0),IF(B24="資",J24,0))</f>
        <v>0</v>
      </c>
      <c r="K30" s="415"/>
      <c r="L30" s="136">
        <f>SUM(IF(B6="資",J7,0),IF(B9="資",J10,0),IF(B12="資",J13,0),IF(B15="資",J16,0),IF(B18="資",J19,0),IF(B21="資",J22,0),IF(B24="資",J25,0))</f>
        <v>0</v>
      </c>
      <c r="M30" s="417"/>
      <c r="N30" s="136">
        <f t="shared" ref="N30:N33" si="0">J30+L30</f>
        <v>0</v>
      </c>
    </row>
    <row r="31" spans="1:14" ht="24" customHeight="1" x14ac:dyDescent="0.15">
      <c r="A31" s="441"/>
      <c r="B31" s="436" t="s">
        <v>195</v>
      </c>
      <c r="C31" s="437"/>
      <c r="D31" s="438"/>
      <c r="E31" s="483">
        <f>SUM(N29:N33)</f>
        <v>0</v>
      </c>
      <c r="F31" s="484"/>
      <c r="G31" s="413" t="s">
        <v>5</v>
      </c>
      <c r="H31" s="414"/>
      <c r="I31" s="415"/>
      <c r="J31" s="135">
        <f>SUM(IF(B6="輸",J6,0),IF(B9="輸",J9,0),IF(B12="輸",J12,0),IF(B15="輸",J15,0),IF(B18="輸",J18,0),IF(B21="輸",J21,0),IF(B24="輸",J24,0))</f>
        <v>0</v>
      </c>
      <c r="K31" s="415"/>
      <c r="L31" s="136">
        <f>SUM(IF(B6="輸",J7,0),IF(B9="輸",J10,0),IF(B12="輸",J13,0),IF(B15="輸",J16,0),IF(B18="輸",J19,0),IF(B21="輸",J22,0),IF(B24="輸",J25,0))</f>
        <v>0</v>
      </c>
      <c r="M31" s="417"/>
      <c r="N31" s="136">
        <f t="shared" si="0"/>
        <v>0</v>
      </c>
    </row>
    <row r="32" spans="1:14" ht="24" customHeight="1" x14ac:dyDescent="0.15">
      <c r="A32" s="466"/>
      <c r="B32" s="463"/>
      <c r="C32" s="464"/>
      <c r="D32" s="465"/>
      <c r="E32" s="461"/>
      <c r="F32" s="480"/>
      <c r="G32" s="413" t="s">
        <v>34</v>
      </c>
      <c r="H32" s="414"/>
      <c r="I32" s="415"/>
      <c r="J32" s="135">
        <f>SUM(IF(B6="通",J6,0),IF(B9="通",J9,0),IF(B12="通",J12,0),IF(B15="通",J15,0),IF(B18="通",J18,0),IF(B21="通",J21,0),IF(B24="通",J24,0))</f>
        <v>0</v>
      </c>
      <c r="K32" s="415"/>
      <c r="L32" s="136">
        <f>SUM(IF(B6="通",J7,0),IF(B9="通",J10,0),IF(B12="通",J13,0),IF(B15="通",J16,0),IF(B18="通",J19,0),IF(B21="通",J22,0),IF(B24="通",J25,0))</f>
        <v>0</v>
      </c>
      <c r="M32" s="417"/>
      <c r="N32" s="136">
        <f t="shared" si="0"/>
        <v>0</v>
      </c>
    </row>
    <row r="33" spans="1:15" ht="24" customHeight="1" x14ac:dyDescent="0.15">
      <c r="A33" s="466"/>
      <c r="B33" s="455"/>
      <c r="C33" s="456"/>
      <c r="D33" s="457"/>
      <c r="E33" s="468"/>
      <c r="F33" s="485"/>
      <c r="G33" s="413" t="s">
        <v>35</v>
      </c>
      <c r="H33" s="414"/>
      <c r="I33" s="415"/>
      <c r="J33" s="135">
        <f>SUM(IF(B6="オ",J6,0),IF(B9="オ",J9,0),IF(B12="オ",J12,0),IF(B15="オ",J15,0),IF(B18="オ",J18,0),IF(B21="オ",J21,0),IF(B24="オ",J24,0))</f>
        <v>0</v>
      </c>
      <c r="K33" s="415"/>
      <c r="L33" s="136">
        <f>SUM(IF(B6="オ",J7,0),IF(B9="オ",J10,0),IF(B12="オ",J13,0),IF(B15="オ",J16,0),IF(B18="オ",J19,0),IF(B21="オ",J22,0),IF(B24="オ",J25,0))</f>
        <v>0</v>
      </c>
      <c r="M33" s="417"/>
      <c r="N33" s="136">
        <f t="shared" si="0"/>
        <v>0</v>
      </c>
    </row>
    <row r="34" spans="1:15" ht="24" customHeight="1" x14ac:dyDescent="0.15">
      <c r="A34" s="467"/>
      <c r="B34" s="470"/>
      <c r="C34" s="471"/>
      <c r="D34" s="472"/>
      <c r="E34" s="473"/>
      <c r="F34" s="486"/>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6">
    <mergeCell ref="B36:N36"/>
    <mergeCell ref="E30:F30"/>
    <mergeCell ref="G30:H30"/>
    <mergeCell ref="B31:D31"/>
    <mergeCell ref="E31:F31"/>
    <mergeCell ref="G31:H31"/>
    <mergeCell ref="E33:F33"/>
    <mergeCell ref="G33:H33"/>
    <mergeCell ref="B34:D34"/>
    <mergeCell ref="E34:F34"/>
    <mergeCell ref="B35:N35"/>
    <mergeCell ref="A27:A28"/>
    <mergeCell ref="B27:N28"/>
    <mergeCell ref="A29:A31"/>
    <mergeCell ref="B29:D29"/>
    <mergeCell ref="E29:F29"/>
    <mergeCell ref="G29:H29"/>
    <mergeCell ref="I29:I33"/>
    <mergeCell ref="K29:K33"/>
    <mergeCell ref="M29:M33"/>
    <mergeCell ref="B30:D30"/>
    <mergeCell ref="A32:A34"/>
    <mergeCell ref="B32:D32"/>
    <mergeCell ref="E32:F32"/>
    <mergeCell ref="G32:H32"/>
    <mergeCell ref="B33:D33"/>
    <mergeCell ref="A24:A26"/>
    <mergeCell ref="B24:B26"/>
    <mergeCell ref="C24:C26"/>
    <mergeCell ref="E24:G24"/>
    <mergeCell ref="H24:I24"/>
    <mergeCell ref="E25:G25"/>
    <mergeCell ref="H25:I25"/>
    <mergeCell ref="E26:G26"/>
    <mergeCell ref="H26:I26"/>
    <mergeCell ref="A21:A23"/>
    <mergeCell ref="B21:B23"/>
    <mergeCell ref="C21:C23"/>
    <mergeCell ref="E21:G21"/>
    <mergeCell ref="H21:I21"/>
    <mergeCell ref="E22:G22"/>
    <mergeCell ref="H22:I22"/>
    <mergeCell ref="E23:G23"/>
    <mergeCell ref="H23:I23"/>
    <mergeCell ref="A18:A20"/>
    <mergeCell ref="B18:B20"/>
    <mergeCell ref="C18:C20"/>
    <mergeCell ref="E18:G18"/>
    <mergeCell ref="H18:I18"/>
    <mergeCell ref="E19:G19"/>
    <mergeCell ref="H19:I19"/>
    <mergeCell ref="E20:G20"/>
    <mergeCell ref="H20:I20"/>
    <mergeCell ref="A15:A17"/>
    <mergeCell ref="B15:B17"/>
    <mergeCell ref="C15:C17"/>
    <mergeCell ref="E15:G15"/>
    <mergeCell ref="H15:I15"/>
    <mergeCell ref="E16:G16"/>
    <mergeCell ref="H16:I16"/>
    <mergeCell ref="E17:G17"/>
    <mergeCell ref="H17:I17"/>
    <mergeCell ref="A12:A14"/>
    <mergeCell ref="B12:B14"/>
    <mergeCell ref="C12:C14"/>
    <mergeCell ref="E12:G12"/>
    <mergeCell ref="H12:I12"/>
    <mergeCell ref="E13:G13"/>
    <mergeCell ref="H13:I13"/>
    <mergeCell ref="E14:G14"/>
    <mergeCell ref="H14:I14"/>
    <mergeCell ref="A9:A11"/>
    <mergeCell ref="B9:B11"/>
    <mergeCell ref="C9:C11"/>
    <mergeCell ref="E9:G9"/>
    <mergeCell ref="H9:I9"/>
    <mergeCell ref="E10:G10"/>
    <mergeCell ref="H10:I10"/>
    <mergeCell ref="E11:G11"/>
    <mergeCell ref="H11:I11"/>
    <mergeCell ref="A6:A8"/>
    <mergeCell ref="B6:B8"/>
    <mergeCell ref="C6:C8"/>
    <mergeCell ref="E6:G6"/>
    <mergeCell ref="H6:I6"/>
    <mergeCell ref="E7:G7"/>
    <mergeCell ref="H7:I7"/>
    <mergeCell ref="E8:G8"/>
    <mergeCell ref="H8:I8"/>
    <mergeCell ref="A2:N2"/>
    <mergeCell ref="A3:C3"/>
    <mergeCell ref="D3:F3"/>
    <mergeCell ref="J3:K3"/>
    <mergeCell ref="D5:G5"/>
    <mergeCell ref="H5:J5"/>
    <mergeCell ref="K5:N5"/>
  </mergeCells>
  <phoneticPr fontId="1"/>
  <dataValidations count="4">
    <dataValidation type="list" allowBlank="1" showInputMessage="1" showErrorMessage="1" prompt="該当する内容をプルダウンで選択" sqref="E8 E11 E14 E17 E20 E23 E26">
      <formula1>"金融機関口座からの振込,クレジットカード払い,現金払い（1契約税込10万円未満）"</formula1>
    </dataValidation>
    <dataValidation type="list" allowBlank="1" showErrorMessage="1" sqref="B6:B26">
      <formula1>"　,出,資,輸,通,オ"</formula1>
    </dataValidation>
    <dataValidation type="list" allowBlank="1" showInputMessage="1" showErrorMessage="1" prompt="同じ費目を複数申請する場合、連番にしてください" sqref="C6:C26">
      <formula1>"1,2,3,4,5,6,7,8,9,10"</formula1>
    </dataValidation>
    <dataValidation type="list" allowBlank="1" showInputMessage="1" showErrorMessage="1" sqref="A6:A26">
      <formula1>"１,２,３,４,５,６,７,８,９,10"</formula1>
    </dataValidation>
  </dataValidations>
  <pageMargins left="0.78740157480314965" right="0.59055118110236227" top="0.59055118110236227" bottom="0.59055118110236227" header="0.31496062992125984" footer="0.31496062992125984"/>
  <pageSetup paperSize="9" fitToWidth="0"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tint="0.79998168889431442"/>
  </sheetPr>
  <dimension ref="A1:O36"/>
  <sheetViews>
    <sheetView showGridLines="0" view="pageBreakPreview" zoomScale="110" zoomScaleNormal="115" zoomScaleSheetLayoutView="110" workbookViewId="0">
      <selection activeCell="S21" sqref="S21"/>
    </sheetView>
  </sheetViews>
  <sheetFormatPr defaultColWidth="9" defaultRowHeight="15" customHeight="1" x14ac:dyDescent="0.4"/>
  <cols>
    <col min="1" max="1" width="3.375" style="1" customWidth="1"/>
    <col min="2" max="2" width="2.875" style="4" customWidth="1"/>
    <col min="3" max="3" width="3.875" style="6" customWidth="1"/>
    <col min="4" max="4" width="5.875" style="5" customWidth="1"/>
    <col min="5" max="6" width="6.25" style="5" customWidth="1"/>
    <col min="7" max="7" width="6.625" style="5" customWidth="1"/>
    <col min="8" max="9" width="5" style="1" customWidth="1"/>
    <col min="10" max="10" width="10.625" style="1" customWidth="1"/>
    <col min="11" max="11" width="3.375" style="1" customWidth="1"/>
    <col min="12" max="12" width="9" style="1" customWidth="1"/>
    <col min="13" max="13" width="3.375" style="1" customWidth="1"/>
    <col min="14" max="14" width="8.875" style="1" customWidth="1"/>
    <col min="15" max="16384" width="9" style="1"/>
  </cols>
  <sheetData>
    <row r="1" spans="1:14" ht="15" customHeight="1" x14ac:dyDescent="0.4">
      <c r="A1" s="92" t="s">
        <v>202</v>
      </c>
      <c r="B1" s="92"/>
      <c r="C1" s="92"/>
      <c r="D1" s="92"/>
      <c r="E1" s="92"/>
      <c r="F1" s="92"/>
      <c r="G1" s="92"/>
      <c r="H1" s="92"/>
      <c r="I1" s="92"/>
      <c r="J1" s="92"/>
      <c r="K1" s="18"/>
      <c r="L1" s="101"/>
    </row>
    <row r="2" spans="1:14" ht="15.6" customHeight="1" x14ac:dyDescent="0.4">
      <c r="A2" s="423" t="s">
        <v>197</v>
      </c>
      <c r="B2" s="423"/>
      <c r="C2" s="423"/>
      <c r="D2" s="423"/>
      <c r="E2" s="423"/>
      <c r="F2" s="423"/>
      <c r="G2" s="423"/>
      <c r="H2" s="423"/>
      <c r="I2" s="423"/>
      <c r="J2" s="423"/>
      <c r="K2" s="423"/>
      <c r="L2" s="423"/>
      <c r="M2" s="423"/>
      <c r="N2" s="423"/>
    </row>
    <row r="3" spans="1:14" ht="15.6" customHeight="1" x14ac:dyDescent="0.4">
      <c r="A3" s="493" t="s">
        <v>65</v>
      </c>
      <c r="B3" s="493"/>
      <c r="C3" s="493"/>
      <c r="D3" s="404" t="s">
        <v>74</v>
      </c>
      <c r="E3" s="404"/>
      <c r="F3" s="404"/>
      <c r="H3" s="32"/>
      <c r="I3" s="32"/>
      <c r="J3" s="494" t="s">
        <v>26</v>
      </c>
      <c r="K3" s="495"/>
      <c r="L3" s="181">
        <f>様式8_実績報告書!C31</f>
        <v>44835</v>
      </c>
      <c r="M3" s="110" t="s">
        <v>36</v>
      </c>
      <c r="N3" s="182" t="s">
        <v>271</v>
      </c>
    </row>
    <row r="4" spans="1:14" ht="3" customHeight="1" x14ac:dyDescent="0.4">
      <c r="A4" s="18"/>
      <c r="B4" s="102"/>
      <c r="C4" s="103"/>
      <c r="D4" s="104"/>
      <c r="E4" s="19"/>
      <c r="F4" s="19"/>
      <c r="G4" s="19"/>
      <c r="H4" s="20"/>
      <c r="I4" s="20"/>
      <c r="J4" s="20"/>
      <c r="K4" s="21"/>
      <c r="L4" s="21"/>
      <c r="M4" s="18"/>
      <c r="N4" s="18"/>
    </row>
    <row r="5" spans="1:14" ht="14.45" customHeight="1" x14ac:dyDescent="0.4">
      <c r="A5" s="498" t="s">
        <v>232</v>
      </c>
      <c r="B5" s="499"/>
      <c r="C5" s="118" t="s">
        <v>23</v>
      </c>
      <c r="D5" s="496" t="s">
        <v>25</v>
      </c>
      <c r="E5" s="496"/>
      <c r="F5" s="496"/>
      <c r="G5" s="496"/>
      <c r="H5" s="497" t="s">
        <v>171</v>
      </c>
      <c r="I5" s="497"/>
      <c r="J5" s="497"/>
      <c r="K5" s="497" t="s">
        <v>27</v>
      </c>
      <c r="L5" s="497"/>
      <c r="M5" s="497"/>
      <c r="N5" s="497"/>
    </row>
    <row r="6" spans="1:14" ht="21.95" customHeight="1" x14ac:dyDescent="0.15">
      <c r="A6" s="487" t="s">
        <v>274</v>
      </c>
      <c r="B6" s="488"/>
      <c r="C6" s="394">
        <v>1</v>
      </c>
      <c r="D6" s="95" t="s">
        <v>21</v>
      </c>
      <c r="E6" s="395" t="s">
        <v>173</v>
      </c>
      <c r="F6" s="395"/>
      <c r="G6" s="395"/>
      <c r="H6" s="500" t="s">
        <v>205</v>
      </c>
      <c r="I6" s="501"/>
      <c r="J6" s="183">
        <v>200000</v>
      </c>
      <c r="K6" s="95" t="s">
        <v>0</v>
      </c>
      <c r="L6" s="184">
        <v>44926</v>
      </c>
      <c r="M6" s="95" t="s">
        <v>2</v>
      </c>
      <c r="N6" s="184">
        <v>44926</v>
      </c>
    </row>
    <row r="7" spans="1:14" ht="21.95" customHeight="1" x14ac:dyDescent="0.15">
      <c r="A7" s="489"/>
      <c r="B7" s="490"/>
      <c r="C7" s="394"/>
      <c r="D7" s="117" t="s">
        <v>31</v>
      </c>
      <c r="E7" s="401" t="s">
        <v>284</v>
      </c>
      <c r="F7" s="401"/>
      <c r="G7" s="401"/>
      <c r="H7" s="502" t="s">
        <v>192</v>
      </c>
      <c r="I7" s="502"/>
      <c r="J7" s="183">
        <v>30000</v>
      </c>
      <c r="K7" s="95" t="s">
        <v>1</v>
      </c>
      <c r="L7" s="184">
        <v>44926</v>
      </c>
      <c r="M7" s="95" t="s">
        <v>3</v>
      </c>
      <c r="N7" s="184">
        <v>44926</v>
      </c>
    </row>
    <row r="8" spans="1:14" ht="21.95" customHeight="1" x14ac:dyDescent="0.35">
      <c r="A8" s="491"/>
      <c r="B8" s="492"/>
      <c r="C8" s="394"/>
      <c r="D8" s="95" t="s">
        <v>24</v>
      </c>
      <c r="E8" s="275" t="s">
        <v>174</v>
      </c>
      <c r="F8" s="275"/>
      <c r="G8" s="275"/>
      <c r="H8" s="503" t="s">
        <v>193</v>
      </c>
      <c r="I8" s="504"/>
      <c r="J8" s="185">
        <f>IF(AND(J6="",J7=""),"",J6+J7)</f>
        <v>230000</v>
      </c>
      <c r="K8" s="95" t="s">
        <v>28</v>
      </c>
      <c r="L8" s="184">
        <v>44926</v>
      </c>
      <c r="M8" s="109"/>
      <c r="N8" s="116"/>
    </row>
    <row r="9" spans="1:14" ht="21.95" customHeight="1" x14ac:dyDescent="0.15">
      <c r="A9" s="487" t="s">
        <v>275</v>
      </c>
      <c r="B9" s="488"/>
      <c r="C9" s="394">
        <v>1</v>
      </c>
      <c r="D9" s="95" t="s">
        <v>21</v>
      </c>
      <c r="E9" s="395" t="s">
        <v>173</v>
      </c>
      <c r="F9" s="395"/>
      <c r="G9" s="395"/>
      <c r="H9" s="500" t="s">
        <v>205</v>
      </c>
      <c r="I9" s="501"/>
      <c r="J9" s="183">
        <v>200000</v>
      </c>
      <c r="K9" s="95" t="s">
        <v>0</v>
      </c>
      <c r="L9" s="184">
        <v>44926</v>
      </c>
      <c r="M9" s="95" t="s">
        <v>2</v>
      </c>
      <c r="N9" s="184">
        <v>44926</v>
      </c>
    </row>
    <row r="10" spans="1:14" ht="21.95" customHeight="1" x14ac:dyDescent="0.15">
      <c r="A10" s="489"/>
      <c r="B10" s="490"/>
      <c r="C10" s="394"/>
      <c r="D10" s="117" t="s">
        <v>31</v>
      </c>
      <c r="E10" s="401" t="s">
        <v>285</v>
      </c>
      <c r="F10" s="401"/>
      <c r="G10" s="401"/>
      <c r="H10" s="502" t="s">
        <v>192</v>
      </c>
      <c r="I10" s="502"/>
      <c r="J10" s="183">
        <v>30000</v>
      </c>
      <c r="K10" s="95" t="s">
        <v>1</v>
      </c>
      <c r="L10" s="184">
        <v>44926</v>
      </c>
      <c r="M10" s="95" t="s">
        <v>3</v>
      </c>
      <c r="N10" s="184">
        <v>44926</v>
      </c>
    </row>
    <row r="11" spans="1:14" ht="21.95" customHeight="1" x14ac:dyDescent="0.35">
      <c r="A11" s="491"/>
      <c r="B11" s="492"/>
      <c r="C11" s="394"/>
      <c r="D11" s="95" t="s">
        <v>24</v>
      </c>
      <c r="E11" s="275" t="s">
        <v>174</v>
      </c>
      <c r="F11" s="275"/>
      <c r="G11" s="275"/>
      <c r="H11" s="503" t="s">
        <v>193</v>
      </c>
      <c r="I11" s="504"/>
      <c r="J11" s="185">
        <f>IF(AND(J9="",J10=""),"",J9+J10)</f>
        <v>230000</v>
      </c>
      <c r="K11" s="95" t="s">
        <v>28</v>
      </c>
      <c r="L11" s="184">
        <v>44926</v>
      </c>
      <c r="M11" s="109"/>
      <c r="N11" s="116"/>
    </row>
    <row r="12" spans="1:14" ht="21.95" customHeight="1" x14ac:dyDescent="0.15">
      <c r="A12" s="487" t="s">
        <v>238</v>
      </c>
      <c r="B12" s="488"/>
      <c r="C12" s="394">
        <v>1</v>
      </c>
      <c r="D12" s="95" t="s">
        <v>21</v>
      </c>
      <c r="E12" s="395" t="s">
        <v>173</v>
      </c>
      <c r="F12" s="395"/>
      <c r="G12" s="395"/>
      <c r="H12" s="500" t="s">
        <v>205</v>
      </c>
      <c r="I12" s="501"/>
      <c r="J12" s="183">
        <v>500000</v>
      </c>
      <c r="K12" s="95" t="s">
        <v>0</v>
      </c>
      <c r="L12" s="184">
        <v>44926</v>
      </c>
      <c r="M12" s="95" t="s">
        <v>2</v>
      </c>
      <c r="N12" s="184">
        <v>44926</v>
      </c>
    </row>
    <row r="13" spans="1:14" ht="21.95" customHeight="1" x14ac:dyDescent="0.15">
      <c r="A13" s="489"/>
      <c r="B13" s="490"/>
      <c r="C13" s="394"/>
      <c r="D13" s="117" t="s">
        <v>31</v>
      </c>
      <c r="E13" s="401" t="s">
        <v>286</v>
      </c>
      <c r="F13" s="401"/>
      <c r="G13" s="401"/>
      <c r="H13" s="502" t="s">
        <v>192</v>
      </c>
      <c r="I13" s="502"/>
      <c r="J13" s="183">
        <v>30000</v>
      </c>
      <c r="K13" s="95" t="s">
        <v>1</v>
      </c>
      <c r="L13" s="184">
        <v>44926</v>
      </c>
      <c r="M13" s="95" t="s">
        <v>3</v>
      </c>
      <c r="N13" s="184">
        <v>44926</v>
      </c>
    </row>
    <row r="14" spans="1:14" ht="21.95" customHeight="1" x14ac:dyDescent="0.35">
      <c r="A14" s="491"/>
      <c r="B14" s="492"/>
      <c r="C14" s="394"/>
      <c r="D14" s="95" t="s">
        <v>24</v>
      </c>
      <c r="E14" s="275" t="s">
        <v>174</v>
      </c>
      <c r="F14" s="275"/>
      <c r="G14" s="275"/>
      <c r="H14" s="503" t="s">
        <v>193</v>
      </c>
      <c r="I14" s="504"/>
      <c r="J14" s="185">
        <f>IF(AND(J12="",J13=""),"",J12+J13)</f>
        <v>530000</v>
      </c>
      <c r="K14" s="95" t="s">
        <v>28</v>
      </c>
      <c r="L14" s="184">
        <v>44926</v>
      </c>
      <c r="M14" s="109"/>
      <c r="N14" s="116"/>
    </row>
    <row r="15" spans="1:14" ht="21.95" customHeight="1" x14ac:dyDescent="0.15">
      <c r="A15" s="487" t="s">
        <v>239</v>
      </c>
      <c r="B15" s="488"/>
      <c r="C15" s="394">
        <v>1</v>
      </c>
      <c r="D15" s="95" t="s">
        <v>21</v>
      </c>
      <c r="E15" s="395" t="s">
        <v>173</v>
      </c>
      <c r="F15" s="395"/>
      <c r="G15" s="395"/>
      <c r="H15" s="500" t="s">
        <v>205</v>
      </c>
      <c r="I15" s="501"/>
      <c r="J15" s="183">
        <v>150000</v>
      </c>
      <c r="K15" s="95" t="s">
        <v>0</v>
      </c>
      <c r="L15" s="184">
        <v>44926</v>
      </c>
      <c r="M15" s="95" t="s">
        <v>2</v>
      </c>
      <c r="N15" s="184">
        <v>44926</v>
      </c>
    </row>
    <row r="16" spans="1:14" ht="21.95" customHeight="1" x14ac:dyDescent="0.15">
      <c r="A16" s="489"/>
      <c r="B16" s="490"/>
      <c r="C16" s="394"/>
      <c r="D16" s="117" t="s">
        <v>31</v>
      </c>
      <c r="E16" s="401" t="s">
        <v>287</v>
      </c>
      <c r="F16" s="401"/>
      <c r="G16" s="401"/>
      <c r="H16" s="502" t="s">
        <v>192</v>
      </c>
      <c r="I16" s="502"/>
      <c r="J16" s="183">
        <v>30000</v>
      </c>
      <c r="K16" s="95" t="s">
        <v>1</v>
      </c>
      <c r="L16" s="184">
        <v>44926</v>
      </c>
      <c r="M16" s="95" t="s">
        <v>3</v>
      </c>
      <c r="N16" s="184">
        <v>44926</v>
      </c>
    </row>
    <row r="17" spans="1:14" ht="21.95" customHeight="1" x14ac:dyDescent="0.35">
      <c r="A17" s="491"/>
      <c r="B17" s="492"/>
      <c r="C17" s="394"/>
      <c r="D17" s="95" t="s">
        <v>24</v>
      </c>
      <c r="E17" s="275" t="s">
        <v>174</v>
      </c>
      <c r="F17" s="275"/>
      <c r="G17" s="275"/>
      <c r="H17" s="503" t="s">
        <v>193</v>
      </c>
      <c r="I17" s="504"/>
      <c r="J17" s="185">
        <f>IF(AND(J15="",J16=""),"",J15+J16)</f>
        <v>180000</v>
      </c>
      <c r="K17" s="95" t="s">
        <v>28</v>
      </c>
      <c r="L17" s="184">
        <v>44926</v>
      </c>
      <c r="M17" s="109"/>
      <c r="N17" s="116"/>
    </row>
    <row r="18" spans="1:14" ht="21.95" customHeight="1" x14ac:dyDescent="0.15">
      <c r="A18" s="487" t="s">
        <v>240</v>
      </c>
      <c r="B18" s="488"/>
      <c r="C18" s="394">
        <v>1</v>
      </c>
      <c r="D18" s="95" t="s">
        <v>21</v>
      </c>
      <c r="E18" s="395" t="s">
        <v>173</v>
      </c>
      <c r="F18" s="395"/>
      <c r="G18" s="395"/>
      <c r="H18" s="500" t="s">
        <v>205</v>
      </c>
      <c r="I18" s="501"/>
      <c r="J18" s="183">
        <v>150000</v>
      </c>
      <c r="K18" s="95" t="s">
        <v>0</v>
      </c>
      <c r="L18" s="184">
        <v>44926</v>
      </c>
      <c r="M18" s="95" t="s">
        <v>2</v>
      </c>
      <c r="N18" s="184">
        <v>44926</v>
      </c>
    </row>
    <row r="19" spans="1:14" ht="21.95" customHeight="1" x14ac:dyDescent="0.15">
      <c r="A19" s="489"/>
      <c r="B19" s="490"/>
      <c r="C19" s="394"/>
      <c r="D19" s="117" t="s">
        <v>31</v>
      </c>
      <c r="E19" s="401" t="s">
        <v>288</v>
      </c>
      <c r="F19" s="401"/>
      <c r="G19" s="401"/>
      <c r="H19" s="502" t="s">
        <v>192</v>
      </c>
      <c r="I19" s="502"/>
      <c r="J19" s="183">
        <v>30000</v>
      </c>
      <c r="K19" s="95" t="s">
        <v>1</v>
      </c>
      <c r="L19" s="184">
        <v>44926</v>
      </c>
      <c r="M19" s="95" t="s">
        <v>3</v>
      </c>
      <c r="N19" s="184">
        <v>44926</v>
      </c>
    </row>
    <row r="20" spans="1:14" ht="21.95" customHeight="1" x14ac:dyDescent="0.35">
      <c r="A20" s="491"/>
      <c r="B20" s="492"/>
      <c r="C20" s="394"/>
      <c r="D20" s="95" t="s">
        <v>24</v>
      </c>
      <c r="E20" s="275" t="s">
        <v>174</v>
      </c>
      <c r="F20" s="275"/>
      <c r="G20" s="275"/>
      <c r="H20" s="503" t="s">
        <v>193</v>
      </c>
      <c r="I20" s="504"/>
      <c r="J20" s="185">
        <f>IF(AND(J18="",J19=""),"",J18+J19)</f>
        <v>180000</v>
      </c>
      <c r="K20" s="95" t="s">
        <v>28</v>
      </c>
      <c r="L20" s="184">
        <v>44926</v>
      </c>
      <c r="M20" s="109"/>
      <c r="N20" s="116"/>
    </row>
    <row r="21" spans="1:14" ht="21.95" customHeight="1" x14ac:dyDescent="0.15">
      <c r="A21" s="487" t="s">
        <v>240</v>
      </c>
      <c r="B21" s="488"/>
      <c r="C21" s="394">
        <v>2</v>
      </c>
      <c r="D21" s="95" t="s">
        <v>21</v>
      </c>
      <c r="E21" s="395" t="s">
        <v>173</v>
      </c>
      <c r="F21" s="395"/>
      <c r="G21" s="395"/>
      <c r="H21" s="500" t="s">
        <v>205</v>
      </c>
      <c r="I21" s="501"/>
      <c r="J21" s="183">
        <v>100000</v>
      </c>
      <c r="K21" s="95" t="s">
        <v>0</v>
      </c>
      <c r="L21" s="184">
        <v>44926</v>
      </c>
      <c r="M21" s="95" t="s">
        <v>2</v>
      </c>
      <c r="N21" s="184">
        <v>44926</v>
      </c>
    </row>
    <row r="22" spans="1:14" ht="21.95" customHeight="1" x14ac:dyDescent="0.15">
      <c r="A22" s="489"/>
      <c r="B22" s="490"/>
      <c r="C22" s="394"/>
      <c r="D22" s="117" t="s">
        <v>31</v>
      </c>
      <c r="E22" s="401" t="s">
        <v>290</v>
      </c>
      <c r="F22" s="401"/>
      <c r="G22" s="401"/>
      <c r="H22" s="502" t="s">
        <v>192</v>
      </c>
      <c r="I22" s="502"/>
      <c r="J22" s="183">
        <v>30000</v>
      </c>
      <c r="K22" s="95" t="s">
        <v>1</v>
      </c>
      <c r="L22" s="184">
        <v>44926</v>
      </c>
      <c r="M22" s="95" t="s">
        <v>3</v>
      </c>
      <c r="N22" s="184">
        <v>44926</v>
      </c>
    </row>
    <row r="23" spans="1:14" ht="21.95" customHeight="1" x14ac:dyDescent="0.35">
      <c r="A23" s="491"/>
      <c r="B23" s="492"/>
      <c r="C23" s="394"/>
      <c r="D23" s="95" t="s">
        <v>24</v>
      </c>
      <c r="E23" s="275" t="s">
        <v>174</v>
      </c>
      <c r="F23" s="275"/>
      <c r="G23" s="275"/>
      <c r="H23" s="503" t="s">
        <v>193</v>
      </c>
      <c r="I23" s="504"/>
      <c r="J23" s="185">
        <f>IF(AND(J21="",J22=""),"",J21+J22)</f>
        <v>130000</v>
      </c>
      <c r="K23" s="95" t="s">
        <v>28</v>
      </c>
      <c r="L23" s="184">
        <v>44926</v>
      </c>
      <c r="M23" s="109"/>
      <c r="N23" s="116"/>
    </row>
    <row r="24" spans="1:14" ht="21.95" customHeight="1" x14ac:dyDescent="0.15">
      <c r="A24" s="487" t="s">
        <v>240</v>
      </c>
      <c r="B24" s="488"/>
      <c r="C24" s="394">
        <v>3</v>
      </c>
      <c r="D24" s="95" t="s">
        <v>21</v>
      </c>
      <c r="E24" s="395" t="s">
        <v>173</v>
      </c>
      <c r="F24" s="395"/>
      <c r="G24" s="395"/>
      <c r="H24" s="500" t="s">
        <v>205</v>
      </c>
      <c r="I24" s="501"/>
      <c r="J24" s="183">
        <v>200000</v>
      </c>
      <c r="K24" s="95" t="s">
        <v>0</v>
      </c>
      <c r="L24" s="184">
        <v>44926</v>
      </c>
      <c r="M24" s="95" t="s">
        <v>2</v>
      </c>
      <c r="N24" s="184">
        <v>44926</v>
      </c>
    </row>
    <row r="25" spans="1:14" ht="21.95" customHeight="1" x14ac:dyDescent="0.15">
      <c r="A25" s="489"/>
      <c r="B25" s="490"/>
      <c r="C25" s="394"/>
      <c r="D25" s="117" t="s">
        <v>31</v>
      </c>
      <c r="E25" s="401" t="s">
        <v>289</v>
      </c>
      <c r="F25" s="401"/>
      <c r="G25" s="401"/>
      <c r="H25" s="502" t="s">
        <v>192</v>
      </c>
      <c r="I25" s="502"/>
      <c r="J25" s="183">
        <v>30000</v>
      </c>
      <c r="K25" s="95" t="s">
        <v>1</v>
      </c>
      <c r="L25" s="184">
        <v>44926</v>
      </c>
      <c r="M25" s="95" t="s">
        <v>3</v>
      </c>
      <c r="N25" s="184">
        <v>44926</v>
      </c>
    </row>
    <row r="26" spans="1:14" ht="21.95" customHeight="1" x14ac:dyDescent="0.35">
      <c r="A26" s="491"/>
      <c r="B26" s="492"/>
      <c r="C26" s="394"/>
      <c r="D26" s="95" t="s">
        <v>24</v>
      </c>
      <c r="E26" s="275" t="s">
        <v>174</v>
      </c>
      <c r="F26" s="275"/>
      <c r="G26" s="275"/>
      <c r="H26" s="503" t="s">
        <v>193</v>
      </c>
      <c r="I26" s="504"/>
      <c r="J26" s="185">
        <f>IF(AND(J24="",J25=""),"",J24+J25)</f>
        <v>230000</v>
      </c>
      <c r="K26" s="95" t="s">
        <v>28</v>
      </c>
      <c r="L26" s="184">
        <v>44926</v>
      </c>
      <c r="M26" s="109"/>
      <c r="N26" s="116"/>
    </row>
    <row r="27" spans="1:14" ht="21" customHeight="1" x14ac:dyDescent="0.4">
      <c r="A27" s="290" t="s">
        <v>191</v>
      </c>
      <c r="B27" s="411"/>
      <c r="C27" s="411"/>
      <c r="D27" s="411"/>
      <c r="E27" s="411"/>
      <c r="F27" s="411"/>
      <c r="G27" s="411"/>
      <c r="H27" s="411"/>
      <c r="I27" s="411"/>
      <c r="J27" s="411"/>
      <c r="K27" s="411"/>
      <c r="L27" s="411"/>
      <c r="M27" s="411"/>
      <c r="N27" s="411"/>
    </row>
    <row r="28" spans="1:14" ht="21" customHeight="1" x14ac:dyDescent="0.4">
      <c r="A28" s="398"/>
      <c r="B28" s="412"/>
      <c r="C28" s="412"/>
      <c r="D28" s="412"/>
      <c r="E28" s="412"/>
      <c r="F28" s="412"/>
      <c r="G28" s="411"/>
      <c r="H28" s="411"/>
      <c r="I28" s="411"/>
      <c r="J28" s="411"/>
      <c r="K28" s="411"/>
      <c r="L28" s="411"/>
      <c r="M28" s="411"/>
      <c r="N28" s="411"/>
    </row>
    <row r="29" spans="1:14" ht="24" customHeight="1" x14ac:dyDescent="0.15">
      <c r="A29" s="505" t="s">
        <v>203</v>
      </c>
      <c r="B29" s="508" t="s">
        <v>194</v>
      </c>
      <c r="C29" s="509"/>
      <c r="D29" s="510"/>
      <c r="E29" s="424">
        <f>SUM(J29:J33)</f>
        <v>1500000</v>
      </c>
      <c r="F29" s="425"/>
      <c r="G29" s="511" t="s">
        <v>220</v>
      </c>
      <c r="H29" s="512"/>
      <c r="I29" s="513" t="s">
        <v>194</v>
      </c>
      <c r="J29" s="188">
        <f>SUM(IF($A$6="E",$J$6,0),IF($A$9="E",$J$9,0),IF(A$12="E",$J$12,0),IF($A$15="E",$J$15,0),IF($A$18="E",$J$18,0),IF($A$21="E",$J$21,0),IF($A$24="E",$J$24,0))</f>
        <v>200000</v>
      </c>
      <c r="K29" s="514" t="s">
        <v>196</v>
      </c>
      <c r="L29" s="189">
        <f>SUM(IF($A$6="E",$J$7,0),IF($A$9="E",$J$10,0),IF($A$12="E",$J$13,0),IF($A$15="E",$J$16,0),IF($A$18="E",$J$19,0),IF($A$21="E",$J$22,0),IF($A$24="E",$J$25,0))</f>
        <v>30000</v>
      </c>
      <c r="M29" s="515" t="s">
        <v>195</v>
      </c>
      <c r="N29" s="189">
        <f>J29+L29</f>
        <v>230000</v>
      </c>
    </row>
    <row r="30" spans="1:14" ht="24" customHeight="1" x14ac:dyDescent="0.15">
      <c r="A30" s="506"/>
      <c r="B30" s="517" t="s">
        <v>192</v>
      </c>
      <c r="C30" s="518"/>
      <c r="D30" s="519"/>
      <c r="E30" s="426">
        <f>SUM(L29:L33)</f>
        <v>210000</v>
      </c>
      <c r="F30" s="427"/>
      <c r="G30" s="511" t="s">
        <v>225</v>
      </c>
      <c r="H30" s="512"/>
      <c r="I30" s="514"/>
      <c r="J30" s="188">
        <f>SUM(IF($A$6="自",$J$6,0),IF($A$9="自",$J$9,0),IF(A$12="自",$J$12,0),IF($A$15="自",$J$15,0),IF($A$18="自",$J$18,0),IF($A$21="自",$J$21,0),IF($A$24="自",$J$24,0))</f>
        <v>200000</v>
      </c>
      <c r="K30" s="514"/>
      <c r="L30" s="189">
        <f>SUM(IF($A$6="自",$J$7,0),IF($A$9="自",$J$10,0),IF($A$12="自",$J$13,0),IF($A$15="自",$J$16,0),IF($A$18="自",$J$19,0),IF($A$21="自",$J$22,0),IF($A$24="自",$J$25,0))</f>
        <v>30000</v>
      </c>
      <c r="M30" s="516"/>
      <c r="N30" s="189">
        <f t="shared" ref="N30:N33" si="0">J30+L30</f>
        <v>230000</v>
      </c>
    </row>
    <row r="31" spans="1:14" ht="24" customHeight="1" x14ac:dyDescent="0.15">
      <c r="A31" s="507"/>
      <c r="B31" s="526" t="s">
        <v>195</v>
      </c>
      <c r="C31" s="527"/>
      <c r="D31" s="528"/>
      <c r="E31" s="428">
        <f>SUM(N29:N33)</f>
        <v>1710000</v>
      </c>
      <c r="F31" s="429"/>
      <c r="G31" s="511" t="s">
        <v>221</v>
      </c>
      <c r="H31" s="512"/>
      <c r="I31" s="514"/>
      <c r="J31" s="188">
        <f>SUM(IF($A$6="印",$J$6,0),IF($A$9="印",$J$9,0),IF(A$12="印",$J$12,0),IF($A$15="印",$J$15,0),IF($A$18="印",$J$18,0),IF($A$21="印",$J$21,0),IF($A$24="印",$J$24,0))</f>
        <v>500000</v>
      </c>
      <c r="K31" s="514"/>
      <c r="L31" s="189">
        <f>SUM(IF($A$6="印",$J$7,0),IF($A$9="印",$J$10,0),IF($A$12="印",$J$13,0),IF($A$15="印",$J$16,0),IF($A$18="印",$J$19,0),IF($A$21="印",$J$22,0),IF($A$24="印",$J$25,0))</f>
        <v>30000</v>
      </c>
      <c r="M31" s="516"/>
      <c r="N31" s="189">
        <f t="shared" si="0"/>
        <v>530000</v>
      </c>
    </row>
    <row r="32" spans="1:14" ht="24" customHeight="1" x14ac:dyDescent="0.15">
      <c r="A32" s="506" t="s">
        <v>204</v>
      </c>
      <c r="B32" s="520" t="s">
        <v>194</v>
      </c>
      <c r="C32" s="521"/>
      <c r="D32" s="522"/>
      <c r="E32" s="409">
        <f>SUM(E29,'付表2_3_経費別明細(販促費)②'!E29,'付表2_3_経費別明細(販促費)③'!E29,'付表2_3_経費別明細(販促費)④'!E29,'付表2_3_経費別明細(販促費)⑤'!E29)</f>
        <v>1650000</v>
      </c>
      <c r="F32" s="410"/>
      <c r="G32" s="511" t="s">
        <v>222</v>
      </c>
      <c r="H32" s="512"/>
      <c r="I32" s="514"/>
      <c r="J32" s="188">
        <f>SUM(IF($A$6="動",$J$6,0),IF($A$9="動",$J$9,0),IF(A$12="動",$J$12,0),IF($A$15="動",$J$15,0),IF($A$18="動",$J$18,0),IF($A$21="動",$J$21,0),IF($A$24="動",$J$24,0))</f>
        <v>150000</v>
      </c>
      <c r="K32" s="514"/>
      <c r="L32" s="189">
        <f>SUM(IF($A$6="動",$J$7,0),IF($A$9="動",$J$10,0),IF($A$12="動",$J$13,0),IF($A$15="動",$J$16,0),IF($A$18="動",$J$19,0),IF($A$21="動",$J$22,0),IF($A$24="動",$J$25,0))</f>
        <v>30000</v>
      </c>
      <c r="M32" s="516"/>
      <c r="N32" s="189">
        <f t="shared" si="0"/>
        <v>180000</v>
      </c>
    </row>
    <row r="33" spans="1:15" ht="24" customHeight="1" x14ac:dyDescent="0.15">
      <c r="A33" s="506"/>
      <c r="B33" s="523" t="s">
        <v>192</v>
      </c>
      <c r="C33" s="524"/>
      <c r="D33" s="525"/>
      <c r="E33" s="409">
        <f>SUM(E30,'付表2_3_経費別明細(販促費)②'!E30,'付表2_3_経費別明細(販促費)③'!E30,'付表2_3_経費別明細(販促費)④'!E30,'付表2_3_経費別明細(販促費)⑤'!E30)</f>
        <v>260000</v>
      </c>
      <c r="F33" s="410"/>
      <c r="G33" s="511" t="s">
        <v>223</v>
      </c>
      <c r="H33" s="512"/>
      <c r="I33" s="514"/>
      <c r="J33" s="188">
        <f>SUM(IF($A$6="広",$J$6,0),IF($A$9="広",$J$9,0),IF(A$12="広",$J$12,0),IF($A$15="広",$J$15,0),IF($A$18="広",$J$18,0),IF($A$21="広",$J$21,0),IF($A$24="広",$J$24,0))</f>
        <v>450000</v>
      </c>
      <c r="K33" s="514"/>
      <c r="L33" s="189">
        <f>SUM(IF($A$6="広",$J$7,0),IF($A$9="広",$J$10,0),IF($A$12="広",$J$13,0),IF($A$15="広",$J$16,0),IF($A$18="広",$J$19,0),IF($A$21="広",$J$22,0),IF($A$24="広",$J$25,0))</f>
        <v>90000</v>
      </c>
      <c r="M33" s="516"/>
      <c r="N33" s="189">
        <f t="shared" si="0"/>
        <v>540000</v>
      </c>
    </row>
    <row r="34" spans="1:15" ht="24" customHeight="1" x14ac:dyDescent="0.15">
      <c r="A34" s="507"/>
      <c r="B34" s="529" t="s">
        <v>195</v>
      </c>
      <c r="C34" s="530"/>
      <c r="D34" s="531"/>
      <c r="E34" s="409">
        <f>SUM(E31,'付表2_3_経費別明細(販促費)②'!E31,'付表2_3_経費別明細(販促費)③'!E31,'付表2_3_経費別明細(販促費)④'!E31,'付表2_3_経費別明細(販促費)⑤'!E31)</f>
        <v>1910000</v>
      </c>
      <c r="F34" s="410"/>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0">
    <mergeCell ref="B36:N36"/>
    <mergeCell ref="E30:F30"/>
    <mergeCell ref="G30:H30"/>
    <mergeCell ref="B31:D31"/>
    <mergeCell ref="E31:F31"/>
    <mergeCell ref="G31:H31"/>
    <mergeCell ref="E33:F33"/>
    <mergeCell ref="G33:H33"/>
    <mergeCell ref="B34:D34"/>
    <mergeCell ref="E34:F34"/>
    <mergeCell ref="B35:N35"/>
    <mergeCell ref="A27:A28"/>
    <mergeCell ref="B27:N28"/>
    <mergeCell ref="A29:A31"/>
    <mergeCell ref="B29:D29"/>
    <mergeCell ref="E29:F29"/>
    <mergeCell ref="G29:H29"/>
    <mergeCell ref="I29:I33"/>
    <mergeCell ref="K29:K33"/>
    <mergeCell ref="M29:M33"/>
    <mergeCell ref="B30:D30"/>
    <mergeCell ref="A32:A34"/>
    <mergeCell ref="B32:D32"/>
    <mergeCell ref="E32:F32"/>
    <mergeCell ref="G32:H32"/>
    <mergeCell ref="B33:D33"/>
    <mergeCell ref="A24:B26"/>
    <mergeCell ref="C21:C23"/>
    <mergeCell ref="E21:G21"/>
    <mergeCell ref="H21:I21"/>
    <mergeCell ref="E22:G22"/>
    <mergeCell ref="H22:I22"/>
    <mergeCell ref="E23:G23"/>
    <mergeCell ref="H23:I23"/>
    <mergeCell ref="A21:B23"/>
    <mergeCell ref="C24:C26"/>
    <mergeCell ref="E24:G24"/>
    <mergeCell ref="H24:I24"/>
    <mergeCell ref="E25:G25"/>
    <mergeCell ref="H25:I25"/>
    <mergeCell ref="E26:G26"/>
    <mergeCell ref="H26:I26"/>
    <mergeCell ref="A18:B20"/>
    <mergeCell ref="C15:C17"/>
    <mergeCell ref="E15:G15"/>
    <mergeCell ref="H15:I15"/>
    <mergeCell ref="E16:G16"/>
    <mergeCell ref="H16:I16"/>
    <mergeCell ref="E17:G17"/>
    <mergeCell ref="H17:I17"/>
    <mergeCell ref="A15:B17"/>
    <mergeCell ref="C18:C20"/>
    <mergeCell ref="E18:G18"/>
    <mergeCell ref="H18:I18"/>
    <mergeCell ref="E19:G19"/>
    <mergeCell ref="H19:I19"/>
    <mergeCell ref="E20:G20"/>
    <mergeCell ref="H20:I20"/>
    <mergeCell ref="A12:B14"/>
    <mergeCell ref="C9:C11"/>
    <mergeCell ref="E9:G9"/>
    <mergeCell ref="H9:I9"/>
    <mergeCell ref="E10:G10"/>
    <mergeCell ref="H10:I10"/>
    <mergeCell ref="E11:G11"/>
    <mergeCell ref="H11:I11"/>
    <mergeCell ref="A9:B11"/>
    <mergeCell ref="C12:C14"/>
    <mergeCell ref="E12:G12"/>
    <mergeCell ref="H12:I12"/>
    <mergeCell ref="E13:G13"/>
    <mergeCell ref="H13:I13"/>
    <mergeCell ref="E14:G14"/>
    <mergeCell ref="H14:I14"/>
    <mergeCell ref="A6:B8"/>
    <mergeCell ref="A2:N2"/>
    <mergeCell ref="A3:C3"/>
    <mergeCell ref="D3:F3"/>
    <mergeCell ref="J3:K3"/>
    <mergeCell ref="D5:G5"/>
    <mergeCell ref="H5:J5"/>
    <mergeCell ref="K5:N5"/>
    <mergeCell ref="A5:B5"/>
    <mergeCell ref="C6:C8"/>
    <mergeCell ref="E6:G6"/>
    <mergeCell ref="H6:I6"/>
    <mergeCell ref="E7:G7"/>
    <mergeCell ref="H7:I7"/>
    <mergeCell ref="E8:G8"/>
    <mergeCell ref="H8:I8"/>
  </mergeCells>
  <phoneticPr fontId="1"/>
  <dataValidations count="6">
    <dataValidation type="list" allowBlank="1" showInputMessage="1" showErrorMessage="1" prompt="同じ費目を複数申請する場合、連番にしてください" sqref="C6:C26">
      <formula1>"1,2,3,4,5,6,7,8,9,10"</formula1>
    </dataValidation>
    <dataValidation allowBlank="1" showInputMessage="1" showErrorMessage="1" prompt="助成対象とならない経費を入力してください" sqref="J7 J10 J13 J16 J19 J22 J25"/>
    <dataValidation allowBlank="1" showInputMessage="1" showErrorMessage="1" prompt="助成対象経費（税抜金額等）の金額を入力してください" sqref="J6 J9 J12 J15 J18 J21 J24"/>
    <dataValidation type="list" allowBlank="1" showInputMessage="1" showErrorMessage="1" prompt="該当する内容をプルダウンで選択" sqref="E8 E11 E14 E17 E20 E23 E26">
      <formula1>"金融機関口座からの振込,クレジットカード払い,現金払い（1契約税込10万円未満）"</formula1>
    </dataValidation>
    <dataValidation allowBlank="1" showInputMessage="1" showErrorMessage="1" prompt="入力不要_x000a_(自動計算されます)" sqref="J8 J11 J14 J17 J20 J23 J26"/>
    <dataValidation type="list" allowBlank="1" showInputMessage="1" showErrorMessage="1" sqref="A6:B26">
      <formula1>"　,E,自,印,動,広"</formula1>
    </dataValidation>
  </dataValidations>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O36"/>
  <sheetViews>
    <sheetView showGridLines="0" view="pageBreakPreview" zoomScale="90" zoomScaleNormal="115" zoomScaleSheetLayoutView="90" workbookViewId="0">
      <selection activeCell="R34" sqref="R34"/>
    </sheetView>
  </sheetViews>
  <sheetFormatPr defaultColWidth="9" defaultRowHeight="15" customHeight="1" x14ac:dyDescent="0.4"/>
  <cols>
    <col min="1" max="1" width="3.375" style="1" customWidth="1"/>
    <col min="2" max="2" width="2.875" style="4" customWidth="1"/>
    <col min="3" max="3" width="3.875" style="6" customWidth="1"/>
    <col min="4" max="4" width="5.875" style="5" customWidth="1"/>
    <col min="5" max="6" width="6.25" style="5" customWidth="1"/>
    <col min="7" max="7" width="6.625" style="5" customWidth="1"/>
    <col min="8" max="9" width="5" style="1" customWidth="1"/>
    <col min="10" max="10" width="10.625" style="1" customWidth="1"/>
    <col min="11" max="11" width="3.375" style="1" customWidth="1"/>
    <col min="12" max="12" width="9" style="1" customWidth="1"/>
    <col min="13" max="13" width="3.375" style="1" customWidth="1"/>
    <col min="14" max="14" width="8.875" style="1" customWidth="1"/>
    <col min="15" max="16384" width="9" style="1"/>
  </cols>
  <sheetData>
    <row r="1" spans="1:14" ht="15" customHeight="1" x14ac:dyDescent="0.4">
      <c r="A1" s="92" t="s">
        <v>202</v>
      </c>
      <c r="B1" s="92"/>
      <c r="C1" s="92"/>
      <c r="D1" s="92"/>
      <c r="E1" s="92"/>
      <c r="F1" s="92"/>
      <c r="G1" s="92"/>
      <c r="H1" s="92"/>
      <c r="I1" s="92"/>
      <c r="J1" s="92"/>
      <c r="K1" s="18"/>
      <c r="L1" s="101"/>
    </row>
    <row r="2" spans="1:14" ht="15.6" customHeight="1" x14ac:dyDescent="0.4">
      <c r="A2" s="423" t="s">
        <v>197</v>
      </c>
      <c r="B2" s="423"/>
      <c r="C2" s="423"/>
      <c r="D2" s="423"/>
      <c r="E2" s="423"/>
      <c r="F2" s="423"/>
      <c r="G2" s="423"/>
      <c r="H2" s="423"/>
      <c r="I2" s="423"/>
      <c r="J2" s="423"/>
      <c r="K2" s="423"/>
      <c r="L2" s="423"/>
      <c r="M2" s="423"/>
      <c r="N2" s="423"/>
    </row>
    <row r="3" spans="1:14" ht="15.6" customHeight="1" x14ac:dyDescent="0.4">
      <c r="A3" s="493" t="s">
        <v>65</v>
      </c>
      <c r="B3" s="493"/>
      <c r="C3" s="493"/>
      <c r="D3" s="404" t="s">
        <v>74</v>
      </c>
      <c r="E3" s="404"/>
      <c r="F3" s="404"/>
      <c r="H3" s="32"/>
      <c r="I3" s="32"/>
      <c r="J3" s="494" t="s">
        <v>26</v>
      </c>
      <c r="K3" s="495"/>
      <c r="L3" s="181">
        <f>様式8_実績報告書!C31</f>
        <v>44835</v>
      </c>
      <c r="M3" s="110" t="s">
        <v>36</v>
      </c>
      <c r="N3" s="182" t="s">
        <v>271</v>
      </c>
    </row>
    <row r="4" spans="1:14" ht="3" customHeight="1" x14ac:dyDescent="0.4">
      <c r="A4" s="18"/>
      <c r="B4" s="102"/>
      <c r="C4" s="103"/>
      <c r="D4" s="104"/>
      <c r="E4" s="19"/>
      <c r="F4" s="19"/>
      <c r="G4" s="19"/>
      <c r="H4" s="20"/>
      <c r="I4" s="20"/>
      <c r="J4" s="20"/>
      <c r="K4" s="21"/>
      <c r="L4" s="21"/>
      <c r="M4" s="18"/>
      <c r="N4" s="18"/>
    </row>
    <row r="5" spans="1:14" ht="14.45" customHeight="1" x14ac:dyDescent="0.4">
      <c r="A5" s="498" t="s">
        <v>232</v>
      </c>
      <c r="B5" s="499"/>
      <c r="C5" s="118" t="s">
        <v>23</v>
      </c>
      <c r="D5" s="496" t="s">
        <v>25</v>
      </c>
      <c r="E5" s="496"/>
      <c r="F5" s="496"/>
      <c r="G5" s="496"/>
      <c r="H5" s="497" t="s">
        <v>171</v>
      </c>
      <c r="I5" s="497"/>
      <c r="J5" s="497"/>
      <c r="K5" s="497" t="s">
        <v>27</v>
      </c>
      <c r="L5" s="497"/>
      <c r="M5" s="497"/>
      <c r="N5" s="497"/>
    </row>
    <row r="6" spans="1:14" ht="21.95" customHeight="1" x14ac:dyDescent="0.15">
      <c r="A6" s="487" t="s">
        <v>239</v>
      </c>
      <c r="B6" s="488"/>
      <c r="C6" s="394">
        <v>2</v>
      </c>
      <c r="D6" s="151" t="s">
        <v>21</v>
      </c>
      <c r="E6" s="395" t="s">
        <v>173</v>
      </c>
      <c r="F6" s="395"/>
      <c r="G6" s="395"/>
      <c r="H6" s="500" t="s">
        <v>205</v>
      </c>
      <c r="I6" s="501"/>
      <c r="J6" s="183">
        <v>150000</v>
      </c>
      <c r="K6" s="151" t="s">
        <v>0</v>
      </c>
      <c r="L6" s="184">
        <v>44926</v>
      </c>
      <c r="M6" s="158" t="s">
        <v>2</v>
      </c>
      <c r="N6" s="184">
        <v>44926</v>
      </c>
    </row>
    <row r="7" spans="1:14" ht="21.95" customHeight="1" x14ac:dyDescent="0.15">
      <c r="A7" s="489"/>
      <c r="B7" s="490"/>
      <c r="C7" s="394"/>
      <c r="D7" s="117" t="s">
        <v>31</v>
      </c>
      <c r="E7" s="401" t="s">
        <v>291</v>
      </c>
      <c r="F7" s="401"/>
      <c r="G7" s="401"/>
      <c r="H7" s="502" t="s">
        <v>192</v>
      </c>
      <c r="I7" s="502"/>
      <c r="J7" s="183">
        <v>50000</v>
      </c>
      <c r="K7" s="151" t="s">
        <v>1</v>
      </c>
      <c r="L7" s="184">
        <v>44926</v>
      </c>
      <c r="M7" s="158" t="s">
        <v>3</v>
      </c>
      <c r="N7" s="184">
        <v>44926</v>
      </c>
    </row>
    <row r="8" spans="1:14" ht="21.95" customHeight="1" x14ac:dyDescent="0.35">
      <c r="A8" s="491"/>
      <c r="B8" s="492"/>
      <c r="C8" s="394"/>
      <c r="D8" s="151" t="s">
        <v>24</v>
      </c>
      <c r="E8" s="275" t="s">
        <v>174</v>
      </c>
      <c r="F8" s="275"/>
      <c r="G8" s="275"/>
      <c r="H8" s="503" t="s">
        <v>193</v>
      </c>
      <c r="I8" s="504"/>
      <c r="J8" s="185">
        <f>IF(AND(J6="",J7=""),"",J6+J7)</f>
        <v>200000</v>
      </c>
      <c r="K8" s="151" t="s">
        <v>28</v>
      </c>
      <c r="L8" s="184">
        <v>44926</v>
      </c>
      <c r="M8" s="109"/>
      <c r="N8" s="116"/>
    </row>
    <row r="9" spans="1:14" ht="21.95" customHeight="1" x14ac:dyDescent="0.15">
      <c r="A9" s="487"/>
      <c r="B9" s="488"/>
      <c r="C9" s="394"/>
      <c r="D9" s="151" t="s">
        <v>21</v>
      </c>
      <c r="E9" s="395"/>
      <c r="F9" s="395"/>
      <c r="G9" s="395"/>
      <c r="H9" s="500" t="s">
        <v>205</v>
      </c>
      <c r="I9" s="501"/>
      <c r="J9" s="183"/>
      <c r="K9" s="151" t="s">
        <v>0</v>
      </c>
      <c r="L9" s="184"/>
      <c r="M9" s="158" t="s">
        <v>2</v>
      </c>
      <c r="N9" s="184"/>
    </row>
    <row r="10" spans="1:14" ht="21.95" customHeight="1" x14ac:dyDescent="0.15">
      <c r="A10" s="489"/>
      <c r="B10" s="490"/>
      <c r="C10" s="394"/>
      <c r="D10" s="117" t="s">
        <v>31</v>
      </c>
      <c r="E10" s="401"/>
      <c r="F10" s="401"/>
      <c r="G10" s="401"/>
      <c r="H10" s="502" t="s">
        <v>192</v>
      </c>
      <c r="I10" s="502"/>
      <c r="J10" s="183"/>
      <c r="K10" s="151" t="s">
        <v>1</v>
      </c>
      <c r="L10" s="184"/>
      <c r="M10" s="158" t="s">
        <v>3</v>
      </c>
      <c r="N10" s="184"/>
    </row>
    <row r="11" spans="1:14" ht="21.95" customHeight="1" x14ac:dyDescent="0.35">
      <c r="A11" s="491"/>
      <c r="B11" s="492"/>
      <c r="C11" s="394"/>
      <c r="D11" s="151" t="s">
        <v>24</v>
      </c>
      <c r="E11" s="275"/>
      <c r="F11" s="275"/>
      <c r="G11" s="275"/>
      <c r="H11" s="503" t="s">
        <v>193</v>
      </c>
      <c r="I11" s="504"/>
      <c r="J11" s="185" t="str">
        <f>IF(AND(J9="",J10=""),"",J9+J10)</f>
        <v/>
      </c>
      <c r="K11" s="151" t="s">
        <v>28</v>
      </c>
      <c r="L11" s="184"/>
      <c r="M11" s="109"/>
      <c r="N11" s="116"/>
    </row>
    <row r="12" spans="1:14" ht="21.95" customHeight="1" x14ac:dyDescent="0.15">
      <c r="A12" s="487" t="s">
        <v>88</v>
      </c>
      <c r="B12" s="488"/>
      <c r="C12" s="475"/>
      <c r="D12" s="151" t="s">
        <v>21</v>
      </c>
      <c r="E12" s="476"/>
      <c r="F12" s="476"/>
      <c r="G12" s="476"/>
      <c r="H12" s="500" t="s">
        <v>205</v>
      </c>
      <c r="I12" s="501"/>
      <c r="J12" s="113"/>
      <c r="K12" s="151" t="s">
        <v>0</v>
      </c>
      <c r="L12" s="115"/>
      <c r="M12" s="151" t="s">
        <v>2</v>
      </c>
      <c r="N12" s="115"/>
    </row>
    <row r="13" spans="1:14" ht="21.95" customHeight="1" x14ac:dyDescent="0.15">
      <c r="A13" s="489"/>
      <c r="B13" s="490"/>
      <c r="C13" s="475"/>
      <c r="D13" s="117" t="s">
        <v>31</v>
      </c>
      <c r="E13" s="477"/>
      <c r="F13" s="477"/>
      <c r="G13" s="477"/>
      <c r="H13" s="502" t="s">
        <v>192</v>
      </c>
      <c r="I13" s="502"/>
      <c r="J13" s="113"/>
      <c r="K13" s="151" t="s">
        <v>1</v>
      </c>
      <c r="L13" s="115"/>
      <c r="M13" s="151" t="s">
        <v>3</v>
      </c>
      <c r="N13" s="115"/>
    </row>
    <row r="14" spans="1:14" ht="21.95" customHeight="1" x14ac:dyDescent="0.35">
      <c r="A14" s="491"/>
      <c r="B14" s="492"/>
      <c r="C14" s="475"/>
      <c r="D14" s="151" t="s">
        <v>24</v>
      </c>
      <c r="E14" s="290"/>
      <c r="F14" s="290"/>
      <c r="G14" s="290"/>
      <c r="H14" s="503" t="s">
        <v>193</v>
      </c>
      <c r="I14" s="504"/>
      <c r="J14" s="114" t="str">
        <f>IF(AND(J12="",J13=""),"",J12+J13)</f>
        <v/>
      </c>
      <c r="K14" s="151" t="s">
        <v>28</v>
      </c>
      <c r="L14" s="115"/>
      <c r="M14" s="109"/>
      <c r="N14" s="116"/>
    </row>
    <row r="15" spans="1:14" ht="21.95" customHeight="1" x14ac:dyDescent="0.15">
      <c r="A15" s="487" t="s">
        <v>88</v>
      </c>
      <c r="B15" s="488"/>
      <c r="C15" s="475"/>
      <c r="D15" s="151" t="s">
        <v>21</v>
      </c>
      <c r="E15" s="476"/>
      <c r="F15" s="476"/>
      <c r="G15" s="476"/>
      <c r="H15" s="500" t="s">
        <v>205</v>
      </c>
      <c r="I15" s="501"/>
      <c r="J15" s="113"/>
      <c r="K15" s="151" t="s">
        <v>0</v>
      </c>
      <c r="L15" s="115"/>
      <c r="M15" s="151" t="s">
        <v>2</v>
      </c>
      <c r="N15" s="115"/>
    </row>
    <row r="16" spans="1:14" ht="21.95" customHeight="1" x14ac:dyDescent="0.15">
      <c r="A16" s="489"/>
      <c r="B16" s="490"/>
      <c r="C16" s="475"/>
      <c r="D16" s="117" t="s">
        <v>31</v>
      </c>
      <c r="E16" s="477"/>
      <c r="F16" s="477"/>
      <c r="G16" s="477"/>
      <c r="H16" s="502" t="s">
        <v>192</v>
      </c>
      <c r="I16" s="502"/>
      <c r="J16" s="113"/>
      <c r="K16" s="151" t="s">
        <v>1</v>
      </c>
      <c r="L16" s="115"/>
      <c r="M16" s="151" t="s">
        <v>3</v>
      </c>
      <c r="N16" s="115"/>
    </row>
    <row r="17" spans="1:14" ht="21.95" customHeight="1" x14ac:dyDescent="0.35">
      <c r="A17" s="491"/>
      <c r="B17" s="492"/>
      <c r="C17" s="475"/>
      <c r="D17" s="151" t="s">
        <v>24</v>
      </c>
      <c r="E17" s="290"/>
      <c r="F17" s="290"/>
      <c r="G17" s="290"/>
      <c r="H17" s="503" t="s">
        <v>193</v>
      </c>
      <c r="I17" s="504"/>
      <c r="J17" s="114" t="str">
        <f>IF(AND(J15="",J16=""),"",J15+J16)</f>
        <v/>
      </c>
      <c r="K17" s="151" t="s">
        <v>28</v>
      </c>
      <c r="L17" s="115"/>
      <c r="M17" s="109"/>
      <c r="N17" s="116"/>
    </row>
    <row r="18" spans="1:14" ht="21.95" customHeight="1" x14ac:dyDescent="0.15">
      <c r="A18" s="487" t="s">
        <v>88</v>
      </c>
      <c r="B18" s="488"/>
      <c r="C18" s="475"/>
      <c r="D18" s="151" t="s">
        <v>21</v>
      </c>
      <c r="E18" s="476"/>
      <c r="F18" s="476"/>
      <c r="G18" s="476"/>
      <c r="H18" s="500" t="s">
        <v>205</v>
      </c>
      <c r="I18" s="501"/>
      <c r="J18" s="113"/>
      <c r="K18" s="151" t="s">
        <v>0</v>
      </c>
      <c r="L18" s="115"/>
      <c r="M18" s="151" t="s">
        <v>2</v>
      </c>
      <c r="N18" s="115"/>
    </row>
    <row r="19" spans="1:14" ht="21.95" customHeight="1" x14ac:dyDescent="0.15">
      <c r="A19" s="489"/>
      <c r="B19" s="490"/>
      <c r="C19" s="475"/>
      <c r="D19" s="117" t="s">
        <v>31</v>
      </c>
      <c r="E19" s="477"/>
      <c r="F19" s="477"/>
      <c r="G19" s="477"/>
      <c r="H19" s="502" t="s">
        <v>192</v>
      </c>
      <c r="I19" s="502"/>
      <c r="J19" s="113"/>
      <c r="K19" s="151" t="s">
        <v>1</v>
      </c>
      <c r="L19" s="115"/>
      <c r="M19" s="151" t="s">
        <v>3</v>
      </c>
      <c r="N19" s="115"/>
    </row>
    <row r="20" spans="1:14" ht="21.95" customHeight="1" x14ac:dyDescent="0.35">
      <c r="A20" s="491"/>
      <c r="B20" s="492"/>
      <c r="C20" s="475"/>
      <c r="D20" s="151" t="s">
        <v>24</v>
      </c>
      <c r="E20" s="290"/>
      <c r="F20" s="290"/>
      <c r="G20" s="290"/>
      <c r="H20" s="503" t="s">
        <v>193</v>
      </c>
      <c r="I20" s="504"/>
      <c r="J20" s="114" t="str">
        <f>IF(AND(J18="",J19=""),"",J18+J19)</f>
        <v/>
      </c>
      <c r="K20" s="151" t="s">
        <v>28</v>
      </c>
      <c r="L20" s="115"/>
      <c r="M20" s="109"/>
      <c r="N20" s="116"/>
    </row>
    <row r="21" spans="1:14" ht="21.95" customHeight="1" x14ac:dyDescent="0.15">
      <c r="A21" s="487" t="s">
        <v>88</v>
      </c>
      <c r="B21" s="488"/>
      <c r="C21" s="475"/>
      <c r="D21" s="151" t="s">
        <v>21</v>
      </c>
      <c r="E21" s="476"/>
      <c r="F21" s="476"/>
      <c r="G21" s="476"/>
      <c r="H21" s="500" t="s">
        <v>205</v>
      </c>
      <c r="I21" s="501"/>
      <c r="J21" s="113"/>
      <c r="K21" s="151" t="s">
        <v>0</v>
      </c>
      <c r="L21" s="115"/>
      <c r="M21" s="151" t="s">
        <v>2</v>
      </c>
      <c r="N21" s="115"/>
    </row>
    <row r="22" spans="1:14" ht="21.95" customHeight="1" x14ac:dyDescent="0.15">
      <c r="A22" s="489"/>
      <c r="B22" s="490"/>
      <c r="C22" s="475"/>
      <c r="D22" s="117" t="s">
        <v>31</v>
      </c>
      <c r="E22" s="477"/>
      <c r="F22" s="477"/>
      <c r="G22" s="477"/>
      <c r="H22" s="502" t="s">
        <v>192</v>
      </c>
      <c r="I22" s="502"/>
      <c r="J22" s="113"/>
      <c r="K22" s="151" t="s">
        <v>1</v>
      </c>
      <c r="L22" s="115"/>
      <c r="M22" s="151" t="s">
        <v>3</v>
      </c>
      <c r="N22" s="115"/>
    </row>
    <row r="23" spans="1:14" ht="21.95" customHeight="1" x14ac:dyDescent="0.35">
      <c r="A23" s="491"/>
      <c r="B23" s="492"/>
      <c r="C23" s="475"/>
      <c r="D23" s="151" t="s">
        <v>24</v>
      </c>
      <c r="E23" s="290"/>
      <c r="F23" s="290"/>
      <c r="G23" s="290"/>
      <c r="H23" s="503" t="s">
        <v>193</v>
      </c>
      <c r="I23" s="504"/>
      <c r="J23" s="114" t="str">
        <f>IF(AND(J21="",J22=""),"",J21+J22)</f>
        <v/>
      </c>
      <c r="K23" s="151" t="s">
        <v>28</v>
      </c>
      <c r="L23" s="115"/>
      <c r="M23" s="109"/>
      <c r="N23" s="116"/>
    </row>
    <row r="24" spans="1:14" ht="21.95" customHeight="1" x14ac:dyDescent="0.15">
      <c r="A24" s="487" t="s">
        <v>88</v>
      </c>
      <c r="B24" s="488"/>
      <c r="C24" s="475"/>
      <c r="D24" s="151" t="s">
        <v>21</v>
      </c>
      <c r="E24" s="476"/>
      <c r="F24" s="476"/>
      <c r="G24" s="476"/>
      <c r="H24" s="500" t="s">
        <v>205</v>
      </c>
      <c r="I24" s="501"/>
      <c r="J24" s="113"/>
      <c r="K24" s="151" t="s">
        <v>0</v>
      </c>
      <c r="L24" s="115"/>
      <c r="M24" s="151" t="s">
        <v>2</v>
      </c>
      <c r="N24" s="115"/>
    </row>
    <row r="25" spans="1:14" ht="21.95" customHeight="1" x14ac:dyDescent="0.15">
      <c r="A25" s="489"/>
      <c r="B25" s="490"/>
      <c r="C25" s="475"/>
      <c r="D25" s="117" t="s">
        <v>31</v>
      </c>
      <c r="E25" s="477"/>
      <c r="F25" s="477"/>
      <c r="G25" s="477"/>
      <c r="H25" s="502" t="s">
        <v>192</v>
      </c>
      <c r="I25" s="502"/>
      <c r="J25" s="113"/>
      <c r="K25" s="151" t="s">
        <v>1</v>
      </c>
      <c r="L25" s="115"/>
      <c r="M25" s="151" t="s">
        <v>3</v>
      </c>
      <c r="N25" s="115"/>
    </row>
    <row r="26" spans="1:14" ht="21.95" customHeight="1" x14ac:dyDescent="0.35">
      <c r="A26" s="491"/>
      <c r="B26" s="492"/>
      <c r="C26" s="475"/>
      <c r="D26" s="151" t="s">
        <v>24</v>
      </c>
      <c r="E26" s="290"/>
      <c r="F26" s="290"/>
      <c r="G26" s="290"/>
      <c r="H26" s="503" t="s">
        <v>193</v>
      </c>
      <c r="I26" s="504"/>
      <c r="J26" s="114" t="str">
        <f>IF(AND(J24="",J25=""),"",J24+J25)</f>
        <v/>
      </c>
      <c r="K26" s="151" t="s">
        <v>28</v>
      </c>
      <c r="L26" s="115"/>
      <c r="M26" s="109"/>
      <c r="N26" s="116"/>
    </row>
    <row r="27" spans="1:14" ht="21" customHeight="1" x14ac:dyDescent="0.4">
      <c r="A27" s="290" t="s">
        <v>191</v>
      </c>
      <c r="B27" s="411"/>
      <c r="C27" s="411"/>
      <c r="D27" s="411"/>
      <c r="E27" s="411"/>
      <c r="F27" s="411"/>
      <c r="G27" s="411"/>
      <c r="H27" s="411"/>
      <c r="I27" s="411"/>
      <c r="J27" s="411"/>
      <c r="K27" s="411"/>
      <c r="L27" s="411"/>
      <c r="M27" s="411"/>
      <c r="N27" s="411"/>
    </row>
    <row r="28" spans="1:14" ht="21" customHeight="1" x14ac:dyDescent="0.4">
      <c r="A28" s="398"/>
      <c r="B28" s="412"/>
      <c r="C28" s="412"/>
      <c r="D28" s="412"/>
      <c r="E28" s="412"/>
      <c r="F28" s="412"/>
      <c r="G28" s="411"/>
      <c r="H28" s="411"/>
      <c r="I28" s="411"/>
      <c r="J28" s="411"/>
      <c r="K28" s="411"/>
      <c r="L28" s="411"/>
      <c r="M28" s="411"/>
      <c r="N28" s="411"/>
    </row>
    <row r="29" spans="1:14" ht="24" customHeight="1" x14ac:dyDescent="0.15">
      <c r="A29" s="505" t="s">
        <v>203</v>
      </c>
      <c r="B29" s="508" t="s">
        <v>194</v>
      </c>
      <c r="C29" s="509"/>
      <c r="D29" s="510"/>
      <c r="E29" s="424">
        <f>SUM(J29:J33)</f>
        <v>150000</v>
      </c>
      <c r="F29" s="425"/>
      <c r="G29" s="511" t="s">
        <v>220</v>
      </c>
      <c r="H29" s="512"/>
      <c r="I29" s="513" t="s">
        <v>194</v>
      </c>
      <c r="J29" s="188">
        <f>SUM(IF($A$6="E",$J$6,0),IF($A$9="E",$J$9,0),IF(A$12="E",$J$12,0),IF($A$15="E",$J$15,0),IF($A$18="E",$J$18,0),IF($A$21="E",$J$21,0),IF($A$24="E",$J$24,0))</f>
        <v>0</v>
      </c>
      <c r="K29" s="514" t="s">
        <v>196</v>
      </c>
      <c r="L29" s="189">
        <f>SUM(IF($A$6="E",$J$7,0),IF($A$9="E",$J$10,0),IF($A$12="E",$J$13,0),IF($A$15="E",$J$16,0),IF($A$18="E",$J$19,0),IF($A$21="E",$J$22,0),IF($A$24="E",$J$25,0))</f>
        <v>0</v>
      </c>
      <c r="M29" s="515" t="s">
        <v>195</v>
      </c>
      <c r="N29" s="189">
        <f>J29+L29</f>
        <v>0</v>
      </c>
    </row>
    <row r="30" spans="1:14" ht="24" customHeight="1" x14ac:dyDescent="0.15">
      <c r="A30" s="506"/>
      <c r="B30" s="517" t="s">
        <v>192</v>
      </c>
      <c r="C30" s="518"/>
      <c r="D30" s="519"/>
      <c r="E30" s="426">
        <f>SUM(L29:L33)</f>
        <v>50000</v>
      </c>
      <c r="F30" s="427"/>
      <c r="G30" s="511" t="s">
        <v>225</v>
      </c>
      <c r="H30" s="512"/>
      <c r="I30" s="514"/>
      <c r="J30" s="188">
        <f>SUM(IF($A$6="自",$J$6,0),IF($A$9="自",$J$9,0),IF(A$12="自",$J$12,0),IF($A$15="自",$J$15,0),IF($A$18="自",$J$18,0),IF($A$21="自",$J$21,0),IF($A$24="自",$J$24,0))</f>
        <v>0</v>
      </c>
      <c r="K30" s="514"/>
      <c r="L30" s="189">
        <f>SUM(IF($A$6="自",$J$7,0),IF($A$9="自",$J$10,0),IF($A$12="自",$J$13,0),IF($A$15="自",$J$16,0),IF($A$18="自",$J$19,0),IF($A$21="自",$J$22,0),IF($A$24="自",$J$25,0))</f>
        <v>0</v>
      </c>
      <c r="M30" s="516"/>
      <c r="N30" s="189">
        <f t="shared" ref="N30:N33" si="0">J30+L30</f>
        <v>0</v>
      </c>
    </row>
    <row r="31" spans="1:14" ht="24" customHeight="1" x14ac:dyDescent="0.15">
      <c r="A31" s="507"/>
      <c r="B31" s="526" t="s">
        <v>195</v>
      </c>
      <c r="C31" s="527"/>
      <c r="D31" s="528"/>
      <c r="E31" s="428">
        <f>SUM(N29:N33)</f>
        <v>200000</v>
      </c>
      <c r="F31" s="429"/>
      <c r="G31" s="511" t="s">
        <v>221</v>
      </c>
      <c r="H31" s="512"/>
      <c r="I31" s="514"/>
      <c r="J31" s="188">
        <f>SUM(IF($A$6="印",$J$6,0),IF($A$9="印",$J$9,0),IF(A$12="印",$J$12,0),IF($A$15="印",$J$15,0),IF($A$18="印",$J$18,0),IF($A$21="印",$J$21,0),IF($A$24="印",$J$24,0))</f>
        <v>0</v>
      </c>
      <c r="K31" s="514"/>
      <c r="L31" s="189">
        <f>SUM(IF($A$6="印",$J$7,0),IF($A$9="印",$J$10,0),IF($A$12="印",$J$13,0),IF($A$15="印",$J$16,0),IF($A$18="印",$J$19,0),IF($A$21="印",$J$22,0),IF($A$24="印",$J$25,0))</f>
        <v>0</v>
      </c>
      <c r="M31" s="516"/>
      <c r="N31" s="189">
        <f t="shared" si="0"/>
        <v>0</v>
      </c>
    </row>
    <row r="32" spans="1:14" ht="24" customHeight="1" x14ac:dyDescent="0.15">
      <c r="A32" s="466"/>
      <c r="B32" s="463"/>
      <c r="C32" s="464"/>
      <c r="D32" s="465"/>
      <c r="E32" s="461"/>
      <c r="F32" s="480"/>
      <c r="G32" s="511" t="s">
        <v>222</v>
      </c>
      <c r="H32" s="512"/>
      <c r="I32" s="514"/>
      <c r="J32" s="188">
        <f>SUM(IF($A$6="動",$J$6,0),IF($A$9="動",$J$9,0),IF(A$12="動",$J$12,0),IF($A$15="動",$J$15,0),IF($A$18="動",$J$18,0),IF($A$21="動",$J$21,0),IF($A$24="動",$J$24,0))</f>
        <v>150000</v>
      </c>
      <c r="K32" s="514"/>
      <c r="L32" s="189">
        <f>SUM(IF($A$6="動",$J$7,0),IF($A$9="動",$J$10,0),IF($A$12="動",$J$13,0),IF($A$15="動",$J$16,0),IF($A$18="動",$J$19,0),IF($A$21="動",$J$22,0),IF($A$24="動",$J$25,0))</f>
        <v>50000</v>
      </c>
      <c r="M32" s="516"/>
      <c r="N32" s="189">
        <f t="shared" si="0"/>
        <v>200000</v>
      </c>
    </row>
    <row r="33" spans="1:15" ht="24" customHeight="1" x14ac:dyDescent="0.15">
      <c r="A33" s="466"/>
      <c r="B33" s="455"/>
      <c r="C33" s="456"/>
      <c r="D33" s="457"/>
      <c r="E33" s="468"/>
      <c r="F33" s="485"/>
      <c r="G33" s="511" t="s">
        <v>223</v>
      </c>
      <c r="H33" s="512"/>
      <c r="I33" s="514"/>
      <c r="J33" s="188">
        <f>SUM(IF($A$6="広",$J$6,0),IF($A$9="広",$J$9,0),IF(A$12="広",$J$12,0),IF($A$15="広",$J$15,0),IF($A$18="広",$J$18,0),IF($A$21="広",$J$21,0),IF($A$24="広",$J$24,0))</f>
        <v>0</v>
      </c>
      <c r="K33" s="514"/>
      <c r="L33" s="189">
        <f>SUM(IF($A$6="広",$J$7,0),IF($A$9="広",$J$10,0),IF($A$12="広",$J$13,0),IF($A$15="広",$J$16,0),IF($A$18="広",$J$19,0),IF($A$21="広",$J$22,0),IF($A$24="広",$J$25,0))</f>
        <v>0</v>
      </c>
      <c r="M33" s="516"/>
      <c r="N33" s="189">
        <f t="shared" si="0"/>
        <v>0</v>
      </c>
    </row>
    <row r="34" spans="1:15" ht="24" customHeight="1" x14ac:dyDescent="0.15">
      <c r="A34" s="467"/>
      <c r="B34" s="470"/>
      <c r="C34" s="471"/>
      <c r="D34" s="472"/>
      <c r="E34" s="473"/>
      <c r="F34" s="486"/>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0">
    <mergeCell ref="B36:N36"/>
    <mergeCell ref="E30:F30"/>
    <mergeCell ref="G30:H30"/>
    <mergeCell ref="B31:D31"/>
    <mergeCell ref="E31:F31"/>
    <mergeCell ref="G31:H31"/>
    <mergeCell ref="E33:F33"/>
    <mergeCell ref="G33:H33"/>
    <mergeCell ref="B34:D34"/>
    <mergeCell ref="E34:F34"/>
    <mergeCell ref="B35:N35"/>
    <mergeCell ref="A27:A28"/>
    <mergeCell ref="B27:N28"/>
    <mergeCell ref="A29:A31"/>
    <mergeCell ref="B29:D29"/>
    <mergeCell ref="E29:F29"/>
    <mergeCell ref="G29:H29"/>
    <mergeCell ref="I29:I33"/>
    <mergeCell ref="K29:K33"/>
    <mergeCell ref="M29:M33"/>
    <mergeCell ref="B30:D30"/>
    <mergeCell ref="A32:A34"/>
    <mergeCell ref="B32:D32"/>
    <mergeCell ref="E32:F32"/>
    <mergeCell ref="G32:H32"/>
    <mergeCell ref="B33:D33"/>
    <mergeCell ref="A24:B26"/>
    <mergeCell ref="C24:C26"/>
    <mergeCell ref="E24:G24"/>
    <mergeCell ref="H24:I24"/>
    <mergeCell ref="E25:G25"/>
    <mergeCell ref="H25:I25"/>
    <mergeCell ref="E26:G26"/>
    <mergeCell ref="H26:I26"/>
    <mergeCell ref="A21:B23"/>
    <mergeCell ref="C21:C23"/>
    <mergeCell ref="E21:G21"/>
    <mergeCell ref="H21:I21"/>
    <mergeCell ref="E22:G22"/>
    <mergeCell ref="H22:I22"/>
    <mergeCell ref="E23:G23"/>
    <mergeCell ref="H23:I23"/>
    <mergeCell ref="A18:B20"/>
    <mergeCell ref="C18:C20"/>
    <mergeCell ref="E18:G18"/>
    <mergeCell ref="H18:I18"/>
    <mergeCell ref="E19:G19"/>
    <mergeCell ref="H19:I19"/>
    <mergeCell ref="E20:G20"/>
    <mergeCell ref="H20:I20"/>
    <mergeCell ref="A15:B17"/>
    <mergeCell ref="C15:C17"/>
    <mergeCell ref="E15:G15"/>
    <mergeCell ref="H15:I15"/>
    <mergeCell ref="E16:G16"/>
    <mergeCell ref="H16:I16"/>
    <mergeCell ref="E17:G17"/>
    <mergeCell ref="H17:I17"/>
    <mergeCell ref="A12:B14"/>
    <mergeCell ref="C12:C14"/>
    <mergeCell ref="E12:G12"/>
    <mergeCell ref="H12:I12"/>
    <mergeCell ref="E13:G13"/>
    <mergeCell ref="H13:I13"/>
    <mergeCell ref="E14:G14"/>
    <mergeCell ref="H14:I14"/>
    <mergeCell ref="A9:B11"/>
    <mergeCell ref="C9:C11"/>
    <mergeCell ref="E9:G9"/>
    <mergeCell ref="H9:I9"/>
    <mergeCell ref="E10:G10"/>
    <mergeCell ref="H10:I10"/>
    <mergeCell ref="E11:G11"/>
    <mergeCell ref="H11:I11"/>
    <mergeCell ref="A6:B8"/>
    <mergeCell ref="C6:C8"/>
    <mergeCell ref="E6:G6"/>
    <mergeCell ref="H6:I6"/>
    <mergeCell ref="E7:G7"/>
    <mergeCell ref="H7:I7"/>
    <mergeCell ref="E8:G8"/>
    <mergeCell ref="H8:I8"/>
    <mergeCell ref="A2:N2"/>
    <mergeCell ref="A3:C3"/>
    <mergeCell ref="D3:F3"/>
    <mergeCell ref="J3:K3"/>
    <mergeCell ref="A5:B5"/>
    <mergeCell ref="D5:G5"/>
    <mergeCell ref="H5:J5"/>
    <mergeCell ref="K5:N5"/>
  </mergeCells>
  <phoneticPr fontId="1"/>
  <dataValidations count="6">
    <dataValidation allowBlank="1" showInputMessage="1" showErrorMessage="1" prompt="入力不要_x000a_(自動計算されます)" sqref="J8 J11 J14 J17 J20 J23 J26"/>
    <dataValidation type="list" allowBlank="1" showInputMessage="1" showErrorMessage="1" prompt="該当する内容をプルダウンで選択" sqref="E23 E26 E14 E17 E20 E8 E11">
      <formula1>"金融機関口座からの振込,クレジットカード払い,現金払い（1契約税込10万円未満）"</formula1>
    </dataValidation>
    <dataValidation allowBlank="1" showInputMessage="1" showErrorMessage="1" prompt="助成対象経費（税抜金額等）の金額を入力してください" sqref="J6 J9 J12 J15 J18 J21 J24"/>
    <dataValidation allowBlank="1" showInputMessage="1" showErrorMessage="1" prompt="助成対象とならない経費を入力してください" sqref="J7 J10 J13 J16 J19 J22 J25"/>
    <dataValidation type="list" allowBlank="1" showInputMessage="1" showErrorMessage="1" prompt="同じ費目を複数申請する場合、連番にしてください" sqref="C6:C26">
      <formula1>"1,2,3,4,5,6,7,8,9,10"</formula1>
    </dataValidation>
    <dataValidation type="list" allowBlank="1" showInputMessage="1" showErrorMessage="1" sqref="A6:B26">
      <formula1>"　,E,自,印,動,広"</formula1>
    </dataValidation>
  </dataValidations>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O36"/>
  <sheetViews>
    <sheetView showGridLines="0" view="pageBreakPreview" topLeftCell="A2" zoomScale="80" zoomScaleNormal="115" zoomScaleSheetLayoutView="80" workbookViewId="0">
      <selection activeCell="L30" sqref="L30"/>
    </sheetView>
  </sheetViews>
  <sheetFormatPr defaultColWidth="9" defaultRowHeight="15" customHeight="1" x14ac:dyDescent="0.4"/>
  <cols>
    <col min="1" max="1" width="3.375" style="1" customWidth="1"/>
    <col min="2" max="2" width="2.875" style="4" customWidth="1"/>
    <col min="3" max="3" width="3.875" style="6" customWidth="1"/>
    <col min="4" max="4" width="5.875" style="5" customWidth="1"/>
    <col min="5" max="6" width="6.25" style="5" customWidth="1"/>
    <col min="7" max="7" width="6.625" style="5" customWidth="1"/>
    <col min="8" max="9" width="5" style="1" customWidth="1"/>
    <col min="10" max="10" width="10.625" style="1" customWidth="1"/>
    <col min="11" max="11" width="3.375" style="1" customWidth="1"/>
    <col min="12" max="12" width="9" style="1" customWidth="1"/>
    <col min="13" max="13" width="3.375" style="1" customWidth="1"/>
    <col min="14" max="14" width="8.875" style="1" customWidth="1"/>
    <col min="15" max="16384" width="9" style="1"/>
  </cols>
  <sheetData>
    <row r="1" spans="1:14" ht="15" customHeight="1" x14ac:dyDescent="0.4">
      <c r="A1" s="92" t="s">
        <v>202</v>
      </c>
      <c r="B1" s="92"/>
      <c r="C1" s="92"/>
      <c r="D1" s="92"/>
      <c r="E1" s="92"/>
      <c r="F1" s="92"/>
      <c r="G1" s="92"/>
      <c r="H1" s="92"/>
      <c r="I1" s="92"/>
      <c r="J1" s="92"/>
      <c r="K1" s="18"/>
      <c r="L1" s="101"/>
    </row>
    <row r="2" spans="1:14" ht="15.6" customHeight="1" x14ac:dyDescent="0.4">
      <c r="A2" s="423" t="s">
        <v>197</v>
      </c>
      <c r="B2" s="423"/>
      <c r="C2" s="423"/>
      <c r="D2" s="423"/>
      <c r="E2" s="423"/>
      <c r="F2" s="423"/>
      <c r="G2" s="423"/>
      <c r="H2" s="423"/>
      <c r="I2" s="423"/>
      <c r="J2" s="423"/>
      <c r="K2" s="423"/>
      <c r="L2" s="423"/>
      <c r="M2" s="423"/>
      <c r="N2" s="423"/>
    </row>
    <row r="3" spans="1:14" ht="15.6" customHeight="1" x14ac:dyDescent="0.4">
      <c r="A3" s="493" t="s">
        <v>65</v>
      </c>
      <c r="B3" s="493"/>
      <c r="C3" s="493"/>
      <c r="D3" s="404" t="s">
        <v>74</v>
      </c>
      <c r="E3" s="404"/>
      <c r="F3" s="404"/>
      <c r="H3" s="32"/>
      <c r="I3" s="32"/>
      <c r="J3" s="494" t="s">
        <v>26</v>
      </c>
      <c r="K3" s="495"/>
      <c r="L3" s="111">
        <f>様式8_実績報告書!C31</f>
        <v>44835</v>
      </c>
      <c r="M3" s="110" t="s">
        <v>36</v>
      </c>
      <c r="N3" s="112" t="str">
        <f>様式8_実績報告書!K31</f>
        <v>令和5年xx月xx日</v>
      </c>
    </row>
    <row r="4" spans="1:14" ht="3" customHeight="1" x14ac:dyDescent="0.4">
      <c r="A4" s="18"/>
      <c r="B4" s="102"/>
      <c r="C4" s="103"/>
      <c r="D4" s="104"/>
      <c r="E4" s="19"/>
      <c r="F4" s="19"/>
      <c r="G4" s="19"/>
      <c r="H4" s="20"/>
      <c r="I4" s="20"/>
      <c r="J4" s="20"/>
      <c r="K4" s="21"/>
      <c r="L4" s="21"/>
      <c r="M4" s="18"/>
      <c r="N4" s="18"/>
    </row>
    <row r="5" spans="1:14" ht="14.45" customHeight="1" x14ac:dyDescent="0.4">
      <c r="A5" s="498" t="s">
        <v>232</v>
      </c>
      <c r="B5" s="499"/>
      <c r="C5" s="118" t="s">
        <v>23</v>
      </c>
      <c r="D5" s="496" t="s">
        <v>25</v>
      </c>
      <c r="E5" s="496"/>
      <c r="F5" s="496"/>
      <c r="G5" s="496"/>
      <c r="H5" s="497" t="s">
        <v>171</v>
      </c>
      <c r="I5" s="497"/>
      <c r="J5" s="497"/>
      <c r="K5" s="497" t="s">
        <v>27</v>
      </c>
      <c r="L5" s="497"/>
      <c r="M5" s="497"/>
      <c r="N5" s="497"/>
    </row>
    <row r="6" spans="1:14" ht="21.95" customHeight="1" x14ac:dyDescent="0.15">
      <c r="A6" s="532"/>
      <c r="B6" s="533"/>
      <c r="C6" s="475"/>
      <c r="D6" s="151" t="s">
        <v>21</v>
      </c>
      <c r="E6" s="476"/>
      <c r="F6" s="476"/>
      <c r="G6" s="476"/>
      <c r="H6" s="500" t="s">
        <v>205</v>
      </c>
      <c r="I6" s="501"/>
      <c r="J6" s="113"/>
      <c r="K6" s="151" t="s">
        <v>0</v>
      </c>
      <c r="L6" s="115"/>
      <c r="M6" s="151" t="s">
        <v>2</v>
      </c>
      <c r="N6" s="115"/>
    </row>
    <row r="7" spans="1:14" ht="21.95" customHeight="1" x14ac:dyDescent="0.15">
      <c r="A7" s="534"/>
      <c r="B7" s="535"/>
      <c r="C7" s="475"/>
      <c r="D7" s="117" t="s">
        <v>31</v>
      </c>
      <c r="E7" s="477"/>
      <c r="F7" s="477"/>
      <c r="G7" s="477"/>
      <c r="H7" s="502" t="s">
        <v>192</v>
      </c>
      <c r="I7" s="502"/>
      <c r="J7" s="113"/>
      <c r="K7" s="151" t="s">
        <v>1</v>
      </c>
      <c r="L7" s="115"/>
      <c r="M7" s="151" t="s">
        <v>3</v>
      </c>
      <c r="N7" s="115"/>
    </row>
    <row r="8" spans="1:14" ht="21.95" customHeight="1" x14ac:dyDescent="0.35">
      <c r="A8" s="536"/>
      <c r="B8" s="537"/>
      <c r="C8" s="475"/>
      <c r="D8" s="151" t="s">
        <v>24</v>
      </c>
      <c r="E8" s="290"/>
      <c r="F8" s="290"/>
      <c r="G8" s="290"/>
      <c r="H8" s="503" t="s">
        <v>193</v>
      </c>
      <c r="I8" s="504"/>
      <c r="J8" s="114" t="str">
        <f>IF(AND(J6="",J7=""),"",J6+J7)</f>
        <v/>
      </c>
      <c r="K8" s="151" t="s">
        <v>28</v>
      </c>
      <c r="L8" s="115"/>
      <c r="M8" s="109"/>
      <c r="N8" s="116"/>
    </row>
    <row r="9" spans="1:14" ht="21.95" customHeight="1" x14ac:dyDescent="0.15">
      <c r="A9" s="532"/>
      <c r="B9" s="533"/>
      <c r="C9" s="475"/>
      <c r="D9" s="151" t="s">
        <v>21</v>
      </c>
      <c r="E9" s="476"/>
      <c r="F9" s="476"/>
      <c r="G9" s="476"/>
      <c r="H9" s="500" t="s">
        <v>205</v>
      </c>
      <c r="I9" s="501"/>
      <c r="J9" s="113"/>
      <c r="K9" s="151" t="s">
        <v>0</v>
      </c>
      <c r="L9" s="115"/>
      <c r="M9" s="151" t="s">
        <v>2</v>
      </c>
      <c r="N9" s="115"/>
    </row>
    <row r="10" spans="1:14" ht="21.95" customHeight="1" x14ac:dyDescent="0.15">
      <c r="A10" s="534"/>
      <c r="B10" s="535"/>
      <c r="C10" s="475"/>
      <c r="D10" s="117" t="s">
        <v>31</v>
      </c>
      <c r="E10" s="477"/>
      <c r="F10" s="477"/>
      <c r="G10" s="477"/>
      <c r="H10" s="502" t="s">
        <v>192</v>
      </c>
      <c r="I10" s="502"/>
      <c r="J10" s="113"/>
      <c r="K10" s="151" t="s">
        <v>1</v>
      </c>
      <c r="L10" s="115"/>
      <c r="M10" s="151" t="s">
        <v>3</v>
      </c>
      <c r="N10" s="115"/>
    </row>
    <row r="11" spans="1:14" ht="21.95" customHeight="1" x14ac:dyDescent="0.35">
      <c r="A11" s="536"/>
      <c r="B11" s="537"/>
      <c r="C11" s="475"/>
      <c r="D11" s="151" t="s">
        <v>24</v>
      </c>
      <c r="E11" s="290"/>
      <c r="F11" s="290"/>
      <c r="G11" s="290"/>
      <c r="H11" s="503" t="s">
        <v>193</v>
      </c>
      <c r="I11" s="504"/>
      <c r="J11" s="114" t="str">
        <f>IF(AND(J9="",J10=""),"",J9+J10)</f>
        <v/>
      </c>
      <c r="K11" s="151" t="s">
        <v>28</v>
      </c>
      <c r="L11" s="115"/>
      <c r="M11" s="109"/>
      <c r="N11" s="116"/>
    </row>
    <row r="12" spans="1:14" ht="21.95" customHeight="1" x14ac:dyDescent="0.15">
      <c r="A12" s="532"/>
      <c r="B12" s="533"/>
      <c r="C12" s="475"/>
      <c r="D12" s="151" t="s">
        <v>21</v>
      </c>
      <c r="E12" s="476"/>
      <c r="F12" s="476"/>
      <c r="G12" s="476"/>
      <c r="H12" s="500" t="s">
        <v>205</v>
      </c>
      <c r="I12" s="501"/>
      <c r="J12" s="113"/>
      <c r="K12" s="151" t="s">
        <v>0</v>
      </c>
      <c r="L12" s="115"/>
      <c r="M12" s="151" t="s">
        <v>2</v>
      </c>
      <c r="N12" s="115"/>
    </row>
    <row r="13" spans="1:14" ht="21.95" customHeight="1" x14ac:dyDescent="0.15">
      <c r="A13" s="534"/>
      <c r="B13" s="535"/>
      <c r="C13" s="475"/>
      <c r="D13" s="117" t="s">
        <v>31</v>
      </c>
      <c r="E13" s="477"/>
      <c r="F13" s="477"/>
      <c r="G13" s="477"/>
      <c r="H13" s="502" t="s">
        <v>192</v>
      </c>
      <c r="I13" s="502"/>
      <c r="J13" s="113"/>
      <c r="K13" s="151" t="s">
        <v>1</v>
      </c>
      <c r="L13" s="115"/>
      <c r="M13" s="151" t="s">
        <v>3</v>
      </c>
      <c r="N13" s="115"/>
    </row>
    <row r="14" spans="1:14" ht="21.95" customHeight="1" x14ac:dyDescent="0.35">
      <c r="A14" s="536"/>
      <c r="B14" s="537"/>
      <c r="C14" s="475"/>
      <c r="D14" s="151" t="s">
        <v>24</v>
      </c>
      <c r="E14" s="290"/>
      <c r="F14" s="290"/>
      <c r="G14" s="290"/>
      <c r="H14" s="503" t="s">
        <v>193</v>
      </c>
      <c r="I14" s="504"/>
      <c r="J14" s="114" t="str">
        <f>IF(AND(J12="",J13=""),"",J12+J13)</f>
        <v/>
      </c>
      <c r="K14" s="151" t="s">
        <v>28</v>
      </c>
      <c r="L14" s="115"/>
      <c r="M14" s="109"/>
      <c r="N14" s="116"/>
    </row>
    <row r="15" spans="1:14" ht="21.95" customHeight="1" x14ac:dyDescent="0.15">
      <c r="A15" s="532"/>
      <c r="B15" s="533"/>
      <c r="C15" s="475"/>
      <c r="D15" s="151" t="s">
        <v>21</v>
      </c>
      <c r="E15" s="476"/>
      <c r="F15" s="476"/>
      <c r="G15" s="476"/>
      <c r="H15" s="500" t="s">
        <v>205</v>
      </c>
      <c r="I15" s="501"/>
      <c r="J15" s="113"/>
      <c r="K15" s="151" t="s">
        <v>0</v>
      </c>
      <c r="L15" s="115"/>
      <c r="M15" s="151" t="s">
        <v>2</v>
      </c>
      <c r="N15" s="115"/>
    </row>
    <row r="16" spans="1:14" ht="21.95" customHeight="1" x14ac:dyDescent="0.15">
      <c r="A16" s="534"/>
      <c r="B16" s="535"/>
      <c r="C16" s="475"/>
      <c r="D16" s="117" t="s">
        <v>31</v>
      </c>
      <c r="E16" s="477"/>
      <c r="F16" s="477"/>
      <c r="G16" s="477"/>
      <c r="H16" s="502" t="s">
        <v>192</v>
      </c>
      <c r="I16" s="502"/>
      <c r="J16" s="113"/>
      <c r="K16" s="151" t="s">
        <v>1</v>
      </c>
      <c r="L16" s="115"/>
      <c r="M16" s="151" t="s">
        <v>3</v>
      </c>
      <c r="N16" s="115"/>
    </row>
    <row r="17" spans="1:14" ht="21.95" customHeight="1" x14ac:dyDescent="0.35">
      <c r="A17" s="536"/>
      <c r="B17" s="537"/>
      <c r="C17" s="475"/>
      <c r="D17" s="151" t="s">
        <v>24</v>
      </c>
      <c r="E17" s="290"/>
      <c r="F17" s="290"/>
      <c r="G17" s="290"/>
      <c r="H17" s="503" t="s">
        <v>193</v>
      </c>
      <c r="I17" s="504"/>
      <c r="J17" s="114" t="str">
        <f>IF(AND(J15="",J16=""),"",J15+J16)</f>
        <v/>
      </c>
      <c r="K17" s="151" t="s">
        <v>28</v>
      </c>
      <c r="L17" s="115"/>
      <c r="M17" s="109"/>
      <c r="N17" s="116"/>
    </row>
    <row r="18" spans="1:14" ht="21.95" customHeight="1" x14ac:dyDescent="0.15">
      <c r="A18" s="532"/>
      <c r="B18" s="533"/>
      <c r="C18" s="475"/>
      <c r="D18" s="151" t="s">
        <v>21</v>
      </c>
      <c r="E18" s="476"/>
      <c r="F18" s="476"/>
      <c r="G18" s="476"/>
      <c r="H18" s="500" t="s">
        <v>205</v>
      </c>
      <c r="I18" s="501"/>
      <c r="J18" s="113"/>
      <c r="K18" s="151" t="s">
        <v>0</v>
      </c>
      <c r="L18" s="115"/>
      <c r="M18" s="151" t="s">
        <v>2</v>
      </c>
      <c r="N18" s="115"/>
    </row>
    <row r="19" spans="1:14" ht="21.95" customHeight="1" x14ac:dyDescent="0.15">
      <c r="A19" s="534"/>
      <c r="B19" s="535"/>
      <c r="C19" s="475"/>
      <c r="D19" s="117" t="s">
        <v>31</v>
      </c>
      <c r="E19" s="477"/>
      <c r="F19" s="477"/>
      <c r="G19" s="477"/>
      <c r="H19" s="502" t="s">
        <v>192</v>
      </c>
      <c r="I19" s="502"/>
      <c r="J19" s="113"/>
      <c r="K19" s="151" t="s">
        <v>1</v>
      </c>
      <c r="L19" s="115"/>
      <c r="M19" s="151" t="s">
        <v>3</v>
      </c>
      <c r="N19" s="115"/>
    </row>
    <row r="20" spans="1:14" ht="21.95" customHeight="1" x14ac:dyDescent="0.35">
      <c r="A20" s="536"/>
      <c r="B20" s="537"/>
      <c r="C20" s="475"/>
      <c r="D20" s="151" t="s">
        <v>24</v>
      </c>
      <c r="E20" s="290"/>
      <c r="F20" s="290"/>
      <c r="G20" s="290"/>
      <c r="H20" s="503" t="s">
        <v>193</v>
      </c>
      <c r="I20" s="504"/>
      <c r="J20" s="114" t="str">
        <f>IF(AND(J18="",J19=""),"",J18+J19)</f>
        <v/>
      </c>
      <c r="K20" s="151" t="s">
        <v>28</v>
      </c>
      <c r="L20" s="115"/>
      <c r="M20" s="109"/>
      <c r="N20" s="116"/>
    </row>
    <row r="21" spans="1:14" ht="21.95" customHeight="1" x14ac:dyDescent="0.15">
      <c r="A21" s="532"/>
      <c r="B21" s="533"/>
      <c r="C21" s="475"/>
      <c r="D21" s="151" t="s">
        <v>21</v>
      </c>
      <c r="E21" s="476"/>
      <c r="F21" s="476"/>
      <c r="G21" s="476"/>
      <c r="H21" s="500" t="s">
        <v>205</v>
      </c>
      <c r="I21" s="501"/>
      <c r="J21" s="113"/>
      <c r="K21" s="151" t="s">
        <v>0</v>
      </c>
      <c r="L21" s="115"/>
      <c r="M21" s="151" t="s">
        <v>2</v>
      </c>
      <c r="N21" s="115"/>
    </row>
    <row r="22" spans="1:14" ht="21.95" customHeight="1" x14ac:dyDescent="0.15">
      <c r="A22" s="534"/>
      <c r="B22" s="535"/>
      <c r="C22" s="475"/>
      <c r="D22" s="117" t="s">
        <v>31</v>
      </c>
      <c r="E22" s="477"/>
      <c r="F22" s="477"/>
      <c r="G22" s="477"/>
      <c r="H22" s="502" t="s">
        <v>192</v>
      </c>
      <c r="I22" s="502"/>
      <c r="J22" s="113"/>
      <c r="K22" s="151" t="s">
        <v>1</v>
      </c>
      <c r="L22" s="115"/>
      <c r="M22" s="151" t="s">
        <v>3</v>
      </c>
      <c r="N22" s="115"/>
    </row>
    <row r="23" spans="1:14" ht="21.95" customHeight="1" x14ac:dyDescent="0.35">
      <c r="A23" s="536"/>
      <c r="B23" s="537"/>
      <c r="C23" s="475"/>
      <c r="D23" s="151" t="s">
        <v>24</v>
      </c>
      <c r="E23" s="290"/>
      <c r="F23" s="290"/>
      <c r="G23" s="290"/>
      <c r="H23" s="503" t="s">
        <v>193</v>
      </c>
      <c r="I23" s="504"/>
      <c r="J23" s="114" t="str">
        <f>IF(AND(J21="",J22=""),"",J21+J22)</f>
        <v/>
      </c>
      <c r="K23" s="151" t="s">
        <v>28</v>
      </c>
      <c r="L23" s="115"/>
      <c r="M23" s="109"/>
      <c r="N23" s="116"/>
    </row>
    <row r="24" spans="1:14" ht="21.95" customHeight="1" x14ac:dyDescent="0.15">
      <c r="A24" s="532"/>
      <c r="B24" s="533"/>
      <c r="C24" s="475"/>
      <c r="D24" s="151" t="s">
        <v>21</v>
      </c>
      <c r="E24" s="476"/>
      <c r="F24" s="476"/>
      <c r="G24" s="476"/>
      <c r="H24" s="500" t="s">
        <v>205</v>
      </c>
      <c r="I24" s="501"/>
      <c r="J24" s="113"/>
      <c r="K24" s="151" t="s">
        <v>0</v>
      </c>
      <c r="L24" s="115"/>
      <c r="M24" s="151" t="s">
        <v>2</v>
      </c>
      <c r="N24" s="115"/>
    </row>
    <row r="25" spans="1:14" ht="21.95" customHeight="1" x14ac:dyDescent="0.15">
      <c r="A25" s="534"/>
      <c r="B25" s="535"/>
      <c r="C25" s="475"/>
      <c r="D25" s="117" t="s">
        <v>31</v>
      </c>
      <c r="E25" s="477"/>
      <c r="F25" s="477"/>
      <c r="G25" s="477"/>
      <c r="H25" s="502" t="s">
        <v>192</v>
      </c>
      <c r="I25" s="502"/>
      <c r="J25" s="113"/>
      <c r="K25" s="151" t="s">
        <v>1</v>
      </c>
      <c r="L25" s="115"/>
      <c r="M25" s="151" t="s">
        <v>3</v>
      </c>
      <c r="N25" s="115"/>
    </row>
    <row r="26" spans="1:14" ht="21.95" customHeight="1" x14ac:dyDescent="0.35">
      <c r="A26" s="536"/>
      <c r="B26" s="537"/>
      <c r="C26" s="475"/>
      <c r="D26" s="151" t="s">
        <v>24</v>
      </c>
      <c r="E26" s="290"/>
      <c r="F26" s="290"/>
      <c r="G26" s="290"/>
      <c r="H26" s="503" t="s">
        <v>193</v>
      </c>
      <c r="I26" s="504"/>
      <c r="J26" s="114" t="str">
        <f>IF(AND(J24="",J25=""),"",J24+J25)</f>
        <v/>
      </c>
      <c r="K26" s="151" t="s">
        <v>28</v>
      </c>
      <c r="L26" s="115"/>
      <c r="M26" s="109"/>
      <c r="N26" s="116"/>
    </row>
    <row r="27" spans="1:14" ht="21" customHeight="1" x14ac:dyDescent="0.4">
      <c r="A27" s="290" t="s">
        <v>191</v>
      </c>
      <c r="B27" s="411"/>
      <c r="C27" s="411"/>
      <c r="D27" s="411"/>
      <c r="E27" s="411"/>
      <c r="F27" s="411"/>
      <c r="G27" s="411"/>
      <c r="H27" s="411"/>
      <c r="I27" s="411"/>
      <c r="J27" s="411"/>
      <c r="K27" s="411"/>
      <c r="L27" s="411"/>
      <c r="M27" s="411"/>
      <c r="N27" s="411"/>
    </row>
    <row r="28" spans="1:14" ht="21" customHeight="1" x14ac:dyDescent="0.4">
      <c r="A28" s="398"/>
      <c r="B28" s="412"/>
      <c r="C28" s="412"/>
      <c r="D28" s="412"/>
      <c r="E28" s="412"/>
      <c r="F28" s="412"/>
      <c r="G28" s="411"/>
      <c r="H28" s="411"/>
      <c r="I28" s="411"/>
      <c r="J28" s="411"/>
      <c r="K28" s="411"/>
      <c r="L28" s="411"/>
      <c r="M28" s="411"/>
      <c r="N28" s="411"/>
    </row>
    <row r="29" spans="1:14" ht="24" customHeight="1" x14ac:dyDescent="0.15">
      <c r="A29" s="505" t="s">
        <v>203</v>
      </c>
      <c r="B29" s="508" t="s">
        <v>194</v>
      </c>
      <c r="C29" s="509"/>
      <c r="D29" s="510"/>
      <c r="E29" s="478">
        <f>SUM(J29:J33)</f>
        <v>0</v>
      </c>
      <c r="F29" s="479"/>
      <c r="G29" s="511" t="s">
        <v>220</v>
      </c>
      <c r="H29" s="512"/>
      <c r="I29" s="513" t="s">
        <v>194</v>
      </c>
      <c r="J29" s="135">
        <f>SUM(IF($A$6="E",$J$6,0),IF($A$9="E",$J$9,0),IF(A$12="E",$J$12,0),IF($A$15="E",$J$15,0),IF($A$18="E",$J$18,0),IF($A$21="E",$J$21,0),IF($A$24="E",$J$24,0))</f>
        <v>0</v>
      </c>
      <c r="K29" s="514" t="s">
        <v>196</v>
      </c>
      <c r="L29" s="136">
        <f>SUM(IF($A$6="E",$J$7,0),IF($A$9="E",$J$10,0),IF($A$12="E",$J$13,0),IF($A$15="E",$J$16,0),IF($A$18="E",$J$19,0),IF($A$21="E",$J$22,0),IF($A$24="E",$J$25,0))</f>
        <v>0</v>
      </c>
      <c r="M29" s="515" t="s">
        <v>195</v>
      </c>
      <c r="N29" s="136">
        <f>J29+L29</f>
        <v>0</v>
      </c>
    </row>
    <row r="30" spans="1:14" ht="24" customHeight="1" x14ac:dyDescent="0.15">
      <c r="A30" s="506"/>
      <c r="B30" s="517" t="s">
        <v>192</v>
      </c>
      <c r="C30" s="518"/>
      <c r="D30" s="519"/>
      <c r="E30" s="481">
        <f>SUM(L29:L33)</f>
        <v>0</v>
      </c>
      <c r="F30" s="482"/>
      <c r="G30" s="511" t="s">
        <v>225</v>
      </c>
      <c r="H30" s="512"/>
      <c r="I30" s="514"/>
      <c r="J30" s="135">
        <f>SUM(IF($A$6="自",$J$6,0),IF($A$9="自",$J$9,0),IF(A$12="自",$J$12,0),IF($A$15="自",$J$15,0),IF($A$18="自",$J$18,0),IF($A$21="自",$J$21,0),IF($A$24="自",$J$24,0))</f>
        <v>0</v>
      </c>
      <c r="K30" s="514"/>
      <c r="L30" s="136">
        <f>SUM(IF($A$6="自",$J$7,0),IF($A$9="自",$J$10,0),IF($A$12="自",$J$13,0),IF($A$15="自",$J$16,0),IF($A$18="自",$J$19,0),IF($A$21="自",$J$22,0),IF($A$24="自",$J$25,0))</f>
        <v>0</v>
      </c>
      <c r="M30" s="516"/>
      <c r="N30" s="136">
        <f t="shared" ref="N30:N33" si="0">J30+L30</f>
        <v>0</v>
      </c>
    </row>
    <row r="31" spans="1:14" ht="24" customHeight="1" x14ac:dyDescent="0.15">
      <c r="A31" s="507"/>
      <c r="B31" s="526" t="s">
        <v>195</v>
      </c>
      <c r="C31" s="527"/>
      <c r="D31" s="528"/>
      <c r="E31" s="483">
        <f>SUM(N29:N33)</f>
        <v>0</v>
      </c>
      <c r="F31" s="484"/>
      <c r="G31" s="511" t="s">
        <v>221</v>
      </c>
      <c r="H31" s="512"/>
      <c r="I31" s="514"/>
      <c r="J31" s="135">
        <f>SUM(IF($A$6="印",$J$6,0),IF($A$9="印",$J$9,0),IF(A$12="印",$J$12,0),IF($A$15="印",$J$15,0),IF($A$18="印",$J$18,0),IF($A$21="印",$J$21,0),IF($A$24="印",$J$24,0))</f>
        <v>0</v>
      </c>
      <c r="K31" s="514"/>
      <c r="L31" s="136">
        <f>SUM(IF($A$6="印",$J$7,0),IF($A$9="印",$J$10,0),IF($A$12="印",$J$13,0),IF($A$15="印",$J$16,0),IF($A$18="印",$J$19,0),IF($A$21="印",$J$22,0),IF($A$24="印",$J$25,0))</f>
        <v>0</v>
      </c>
      <c r="M31" s="516"/>
      <c r="N31" s="136">
        <f t="shared" si="0"/>
        <v>0</v>
      </c>
    </row>
    <row r="32" spans="1:14" ht="24" customHeight="1" x14ac:dyDescent="0.15">
      <c r="A32" s="466"/>
      <c r="B32" s="463"/>
      <c r="C32" s="464"/>
      <c r="D32" s="465"/>
      <c r="E32" s="461"/>
      <c r="F32" s="480"/>
      <c r="G32" s="511" t="s">
        <v>222</v>
      </c>
      <c r="H32" s="512"/>
      <c r="I32" s="514"/>
      <c r="J32" s="135">
        <f>SUM(IF($A$6="動",$J$6,0),IF($A$9="動",$J$9,0),IF(A$12="動",$J$12,0),IF($A$15="動",$J$15,0),IF($A$18="動",$J$18,0),IF($A$21="動",$J$21,0),IF($A$24="動",$J$24,0))</f>
        <v>0</v>
      </c>
      <c r="K32" s="514"/>
      <c r="L32" s="136">
        <f>SUM(IF($A$6="動",$J$7,0),IF($A$9="動",$J$10,0),IF($A$12="動",$J$13,0),IF($A$15="動",$J$16,0),IF($A$18="動",$J$19,0),IF($A$21="動",$J$22,0),IF($A$24="動",$J$25,0))</f>
        <v>0</v>
      </c>
      <c r="M32" s="516"/>
      <c r="N32" s="136">
        <f t="shared" si="0"/>
        <v>0</v>
      </c>
    </row>
    <row r="33" spans="1:15" ht="24" customHeight="1" x14ac:dyDescent="0.15">
      <c r="A33" s="466"/>
      <c r="B33" s="455"/>
      <c r="C33" s="456"/>
      <c r="D33" s="457"/>
      <c r="E33" s="468"/>
      <c r="F33" s="485"/>
      <c r="G33" s="511" t="s">
        <v>223</v>
      </c>
      <c r="H33" s="512"/>
      <c r="I33" s="514"/>
      <c r="J33" s="135">
        <f>SUM(IF($A$6="広",$J$6,0),IF($A$9="広",$J$9,0),IF(A$12="広",$J$12,0),IF($A$15="広",$J$15,0),IF($A$18="広",$J$18,0),IF($A$21="広",$J$21,0),IF($A$24="広",$J$24,0))</f>
        <v>0</v>
      </c>
      <c r="K33" s="514"/>
      <c r="L33" s="136">
        <f>SUM(IF($A$6="広",$J$7,0),IF($A$9="広",$J$10,0),IF($A$12="広",$J$13,0),IF($A$15="広",$J$16,0),IF($A$18="広",$J$19,0),IF($A$21="広",$J$22,0),IF($A$24="広",$J$25,0))</f>
        <v>0</v>
      </c>
      <c r="M33" s="516"/>
      <c r="N33" s="136">
        <f t="shared" si="0"/>
        <v>0</v>
      </c>
    </row>
    <row r="34" spans="1:15" ht="24" customHeight="1" x14ac:dyDescent="0.15">
      <c r="A34" s="467"/>
      <c r="B34" s="470"/>
      <c r="C34" s="471"/>
      <c r="D34" s="472"/>
      <c r="E34" s="473"/>
      <c r="F34" s="486"/>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0">
    <mergeCell ref="B36:N36"/>
    <mergeCell ref="E30:F30"/>
    <mergeCell ref="G30:H30"/>
    <mergeCell ref="B31:D31"/>
    <mergeCell ref="E31:F31"/>
    <mergeCell ref="G31:H31"/>
    <mergeCell ref="E33:F33"/>
    <mergeCell ref="G33:H33"/>
    <mergeCell ref="B34:D34"/>
    <mergeCell ref="E34:F34"/>
    <mergeCell ref="B35:N35"/>
    <mergeCell ref="A27:A28"/>
    <mergeCell ref="B27:N28"/>
    <mergeCell ref="A29:A31"/>
    <mergeCell ref="B29:D29"/>
    <mergeCell ref="E29:F29"/>
    <mergeCell ref="G29:H29"/>
    <mergeCell ref="I29:I33"/>
    <mergeCell ref="K29:K33"/>
    <mergeCell ref="M29:M33"/>
    <mergeCell ref="B30:D30"/>
    <mergeCell ref="A32:A34"/>
    <mergeCell ref="B32:D32"/>
    <mergeCell ref="E32:F32"/>
    <mergeCell ref="G32:H32"/>
    <mergeCell ref="B33:D33"/>
    <mergeCell ref="A24:B26"/>
    <mergeCell ref="C24:C26"/>
    <mergeCell ref="E24:G24"/>
    <mergeCell ref="H24:I24"/>
    <mergeCell ref="E25:G25"/>
    <mergeCell ref="H25:I25"/>
    <mergeCell ref="E26:G26"/>
    <mergeCell ref="H26:I26"/>
    <mergeCell ref="A21:B23"/>
    <mergeCell ref="C21:C23"/>
    <mergeCell ref="E21:G21"/>
    <mergeCell ref="H21:I21"/>
    <mergeCell ref="E22:G22"/>
    <mergeCell ref="H22:I22"/>
    <mergeCell ref="E23:G23"/>
    <mergeCell ref="H23:I23"/>
    <mergeCell ref="A18:B20"/>
    <mergeCell ref="C18:C20"/>
    <mergeCell ref="E18:G18"/>
    <mergeCell ref="H18:I18"/>
    <mergeCell ref="E19:G19"/>
    <mergeCell ref="H19:I19"/>
    <mergeCell ref="E20:G20"/>
    <mergeCell ref="H20:I20"/>
    <mergeCell ref="A15:B17"/>
    <mergeCell ref="C15:C17"/>
    <mergeCell ref="E15:G15"/>
    <mergeCell ref="H15:I15"/>
    <mergeCell ref="E16:G16"/>
    <mergeCell ref="H16:I16"/>
    <mergeCell ref="E17:G17"/>
    <mergeCell ref="H17:I17"/>
    <mergeCell ref="A12:B14"/>
    <mergeCell ref="C12:C14"/>
    <mergeCell ref="E12:G12"/>
    <mergeCell ref="H12:I12"/>
    <mergeCell ref="E13:G13"/>
    <mergeCell ref="H13:I13"/>
    <mergeCell ref="E14:G14"/>
    <mergeCell ref="H14:I14"/>
    <mergeCell ref="A9:B11"/>
    <mergeCell ref="C9:C11"/>
    <mergeCell ref="E9:G9"/>
    <mergeCell ref="H9:I9"/>
    <mergeCell ref="E10:G10"/>
    <mergeCell ref="H10:I10"/>
    <mergeCell ref="E11:G11"/>
    <mergeCell ref="H11:I11"/>
    <mergeCell ref="A6:B8"/>
    <mergeCell ref="C6:C8"/>
    <mergeCell ref="E6:G6"/>
    <mergeCell ref="H6:I6"/>
    <mergeCell ref="E7:G7"/>
    <mergeCell ref="H7:I7"/>
    <mergeCell ref="E8:G8"/>
    <mergeCell ref="H8:I8"/>
    <mergeCell ref="A2:N2"/>
    <mergeCell ref="A3:C3"/>
    <mergeCell ref="D3:F3"/>
    <mergeCell ref="J3:K3"/>
    <mergeCell ref="A5:B5"/>
    <mergeCell ref="D5:G5"/>
    <mergeCell ref="H5:J5"/>
    <mergeCell ref="K5:N5"/>
  </mergeCells>
  <phoneticPr fontId="1"/>
  <dataValidations count="6">
    <dataValidation type="list" allowBlank="1" showInputMessage="1" showErrorMessage="1" prompt="同じ費目を複数申請する場合、連番にしてください" sqref="C6:C26">
      <formula1>"1,2,3,4,5,6,7,8,9,10"</formula1>
    </dataValidation>
    <dataValidation allowBlank="1" showInputMessage="1" showErrorMessage="1" prompt="助成対象とならない経費を入力してください" sqref="J7 J10 J13 J16 J19 J22 J25"/>
    <dataValidation allowBlank="1" showInputMessage="1" showErrorMessage="1" prompt="助成対象経費（税抜金額等）の金額を入力してください" sqref="J6 J9 J12 J15 J18 J21 J24"/>
    <dataValidation type="list" allowBlank="1" showInputMessage="1" showErrorMessage="1" prompt="該当する内容をプルダウンで選択" sqref="E8 E11 E14 E17 E20 E23 E26">
      <formula1>"金融機関口座からの振込,クレジットカード払い,現金払い（1契約税込10万円未満）"</formula1>
    </dataValidation>
    <dataValidation allowBlank="1" showInputMessage="1" showErrorMessage="1" prompt="入力不要_x000a_(自動計算されます)" sqref="J8 J11 J14 J17 J20 J23 J26"/>
    <dataValidation type="list" allowBlank="1" showInputMessage="1" showErrorMessage="1" sqref="A6:B26">
      <formula1>"　,E,自,印,動,広"</formula1>
    </dataValidation>
  </dataValidations>
  <pageMargins left="0.78740157480314965" right="0.59055118110236227" top="0.59055118110236227" bottom="0.59055118110236227" header="0.31496062992125984" footer="0.31496062992125984"/>
  <pageSetup paperSize="9" fitToWidth="0" fitToHeight="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O36"/>
  <sheetViews>
    <sheetView showGridLines="0" view="pageBreakPreview" topLeftCell="A5" zoomScale="80" zoomScaleNormal="115" zoomScaleSheetLayoutView="80" workbookViewId="0">
      <selection activeCell="P30" sqref="P30"/>
    </sheetView>
  </sheetViews>
  <sheetFormatPr defaultColWidth="9" defaultRowHeight="15" customHeight="1" x14ac:dyDescent="0.4"/>
  <cols>
    <col min="1" max="1" width="3.375" style="1" customWidth="1"/>
    <col min="2" max="2" width="2.875" style="4" customWidth="1"/>
    <col min="3" max="3" width="3.875" style="6" customWidth="1"/>
    <col min="4" max="4" width="5.875" style="5" customWidth="1"/>
    <col min="5" max="6" width="6.25" style="5" customWidth="1"/>
    <col min="7" max="7" width="6.625" style="5" customWidth="1"/>
    <col min="8" max="9" width="5" style="1" customWidth="1"/>
    <col min="10" max="10" width="10.625" style="1" customWidth="1"/>
    <col min="11" max="11" width="3.375" style="1" customWidth="1"/>
    <col min="12" max="12" width="9" style="1" customWidth="1"/>
    <col min="13" max="13" width="3.375" style="1" customWidth="1"/>
    <col min="14" max="14" width="8.875" style="1" customWidth="1"/>
    <col min="15" max="16384" width="9" style="1"/>
  </cols>
  <sheetData>
    <row r="1" spans="1:14" ht="15" customHeight="1" x14ac:dyDescent="0.4">
      <c r="A1" s="92" t="s">
        <v>202</v>
      </c>
      <c r="B1" s="92"/>
      <c r="C1" s="92"/>
      <c r="D1" s="92"/>
      <c r="E1" s="92"/>
      <c r="F1" s="92"/>
      <c r="G1" s="92"/>
      <c r="H1" s="92"/>
      <c r="I1" s="92"/>
      <c r="J1" s="92"/>
      <c r="K1" s="18"/>
      <c r="L1" s="101"/>
    </row>
    <row r="2" spans="1:14" ht="15.6" customHeight="1" x14ac:dyDescent="0.4">
      <c r="A2" s="423" t="s">
        <v>197</v>
      </c>
      <c r="B2" s="423"/>
      <c r="C2" s="423"/>
      <c r="D2" s="423"/>
      <c r="E2" s="423"/>
      <c r="F2" s="423"/>
      <c r="G2" s="423"/>
      <c r="H2" s="423"/>
      <c r="I2" s="423"/>
      <c r="J2" s="423"/>
      <c r="K2" s="423"/>
      <c r="L2" s="423"/>
      <c r="M2" s="423"/>
      <c r="N2" s="423"/>
    </row>
    <row r="3" spans="1:14" ht="15.6" customHeight="1" x14ac:dyDescent="0.4">
      <c r="A3" s="493" t="s">
        <v>65</v>
      </c>
      <c r="B3" s="493"/>
      <c r="C3" s="493"/>
      <c r="D3" s="404" t="s">
        <v>74</v>
      </c>
      <c r="E3" s="404"/>
      <c r="F3" s="404"/>
      <c r="H3" s="32"/>
      <c r="I3" s="32"/>
      <c r="J3" s="494" t="s">
        <v>26</v>
      </c>
      <c r="K3" s="495"/>
      <c r="L3" s="111">
        <f>様式8_実績報告書!C31</f>
        <v>44835</v>
      </c>
      <c r="M3" s="110" t="s">
        <v>36</v>
      </c>
      <c r="N3" s="112" t="str">
        <f>様式8_実績報告書!K31</f>
        <v>令和5年xx月xx日</v>
      </c>
    </row>
    <row r="4" spans="1:14" ht="3" customHeight="1" x14ac:dyDescent="0.4">
      <c r="A4" s="18"/>
      <c r="B4" s="102"/>
      <c r="C4" s="103"/>
      <c r="D4" s="104"/>
      <c r="E4" s="19"/>
      <c r="F4" s="19"/>
      <c r="G4" s="19"/>
      <c r="H4" s="20"/>
      <c r="I4" s="20"/>
      <c r="J4" s="20"/>
      <c r="K4" s="21"/>
      <c r="L4" s="21"/>
      <c r="M4" s="18"/>
      <c r="N4" s="18"/>
    </row>
    <row r="5" spans="1:14" ht="14.45" customHeight="1" x14ac:dyDescent="0.4">
      <c r="A5" s="498" t="s">
        <v>232</v>
      </c>
      <c r="B5" s="499"/>
      <c r="C5" s="118" t="s">
        <v>23</v>
      </c>
      <c r="D5" s="496" t="s">
        <v>25</v>
      </c>
      <c r="E5" s="496"/>
      <c r="F5" s="496"/>
      <c r="G5" s="496"/>
      <c r="H5" s="497" t="s">
        <v>171</v>
      </c>
      <c r="I5" s="497"/>
      <c r="J5" s="497"/>
      <c r="K5" s="497" t="s">
        <v>27</v>
      </c>
      <c r="L5" s="497"/>
      <c r="M5" s="497"/>
      <c r="N5" s="497"/>
    </row>
    <row r="6" spans="1:14" ht="21.95" customHeight="1" x14ac:dyDescent="0.15">
      <c r="A6" s="532"/>
      <c r="B6" s="533"/>
      <c r="C6" s="475"/>
      <c r="D6" s="151" t="s">
        <v>21</v>
      </c>
      <c r="E6" s="476"/>
      <c r="F6" s="476"/>
      <c r="G6" s="476"/>
      <c r="H6" s="500" t="s">
        <v>205</v>
      </c>
      <c r="I6" s="501"/>
      <c r="J6" s="113"/>
      <c r="K6" s="151" t="s">
        <v>0</v>
      </c>
      <c r="L6" s="115"/>
      <c r="M6" s="151" t="s">
        <v>2</v>
      </c>
      <c r="N6" s="115"/>
    </row>
    <row r="7" spans="1:14" ht="21.95" customHeight="1" x14ac:dyDescent="0.15">
      <c r="A7" s="534"/>
      <c r="B7" s="535"/>
      <c r="C7" s="475"/>
      <c r="D7" s="117" t="s">
        <v>31</v>
      </c>
      <c r="E7" s="477"/>
      <c r="F7" s="477"/>
      <c r="G7" s="477"/>
      <c r="H7" s="502" t="s">
        <v>192</v>
      </c>
      <c r="I7" s="502"/>
      <c r="J7" s="113"/>
      <c r="K7" s="151" t="s">
        <v>1</v>
      </c>
      <c r="L7" s="115"/>
      <c r="M7" s="151" t="s">
        <v>3</v>
      </c>
      <c r="N7" s="115"/>
    </row>
    <row r="8" spans="1:14" ht="21.95" customHeight="1" x14ac:dyDescent="0.35">
      <c r="A8" s="536"/>
      <c r="B8" s="537"/>
      <c r="C8" s="475"/>
      <c r="D8" s="151" t="s">
        <v>24</v>
      </c>
      <c r="E8" s="290"/>
      <c r="F8" s="290"/>
      <c r="G8" s="290"/>
      <c r="H8" s="503" t="s">
        <v>193</v>
      </c>
      <c r="I8" s="504"/>
      <c r="J8" s="114" t="str">
        <f>IF(AND(J6="",J7=""),"",J6+J7)</f>
        <v/>
      </c>
      <c r="K8" s="151" t="s">
        <v>28</v>
      </c>
      <c r="L8" s="115"/>
      <c r="M8" s="109"/>
      <c r="N8" s="116"/>
    </row>
    <row r="9" spans="1:14" ht="21.95" customHeight="1" x14ac:dyDescent="0.15">
      <c r="A9" s="532"/>
      <c r="B9" s="533"/>
      <c r="C9" s="475"/>
      <c r="D9" s="151" t="s">
        <v>21</v>
      </c>
      <c r="E9" s="476"/>
      <c r="F9" s="476"/>
      <c r="G9" s="476"/>
      <c r="H9" s="500" t="s">
        <v>205</v>
      </c>
      <c r="I9" s="501"/>
      <c r="J9" s="113"/>
      <c r="K9" s="151" t="s">
        <v>0</v>
      </c>
      <c r="L9" s="115"/>
      <c r="M9" s="151" t="s">
        <v>2</v>
      </c>
      <c r="N9" s="115"/>
    </row>
    <row r="10" spans="1:14" ht="21.95" customHeight="1" x14ac:dyDescent="0.15">
      <c r="A10" s="534"/>
      <c r="B10" s="535"/>
      <c r="C10" s="475"/>
      <c r="D10" s="117" t="s">
        <v>31</v>
      </c>
      <c r="E10" s="477"/>
      <c r="F10" s="477"/>
      <c r="G10" s="477"/>
      <c r="H10" s="502" t="s">
        <v>192</v>
      </c>
      <c r="I10" s="502"/>
      <c r="J10" s="113"/>
      <c r="K10" s="151" t="s">
        <v>1</v>
      </c>
      <c r="L10" s="115"/>
      <c r="M10" s="151" t="s">
        <v>3</v>
      </c>
      <c r="N10" s="115"/>
    </row>
    <row r="11" spans="1:14" ht="21.95" customHeight="1" x14ac:dyDescent="0.35">
      <c r="A11" s="536"/>
      <c r="B11" s="537"/>
      <c r="C11" s="475"/>
      <c r="D11" s="151" t="s">
        <v>24</v>
      </c>
      <c r="E11" s="290"/>
      <c r="F11" s="290"/>
      <c r="G11" s="290"/>
      <c r="H11" s="503" t="s">
        <v>193</v>
      </c>
      <c r="I11" s="504"/>
      <c r="J11" s="114" t="str">
        <f>IF(AND(J9="",J10=""),"",J9+J10)</f>
        <v/>
      </c>
      <c r="K11" s="151" t="s">
        <v>28</v>
      </c>
      <c r="L11" s="115"/>
      <c r="M11" s="109"/>
      <c r="N11" s="116"/>
    </row>
    <row r="12" spans="1:14" ht="21.95" customHeight="1" x14ac:dyDescent="0.15">
      <c r="A12" s="532"/>
      <c r="B12" s="533"/>
      <c r="C12" s="475"/>
      <c r="D12" s="151" t="s">
        <v>21</v>
      </c>
      <c r="E12" s="476"/>
      <c r="F12" s="476"/>
      <c r="G12" s="476"/>
      <c r="H12" s="500" t="s">
        <v>205</v>
      </c>
      <c r="I12" s="501"/>
      <c r="J12" s="113"/>
      <c r="K12" s="151" t="s">
        <v>0</v>
      </c>
      <c r="L12" s="115"/>
      <c r="M12" s="151" t="s">
        <v>2</v>
      </c>
      <c r="N12" s="115"/>
    </row>
    <row r="13" spans="1:14" ht="21.95" customHeight="1" x14ac:dyDescent="0.15">
      <c r="A13" s="534"/>
      <c r="B13" s="535"/>
      <c r="C13" s="475"/>
      <c r="D13" s="117" t="s">
        <v>31</v>
      </c>
      <c r="E13" s="477"/>
      <c r="F13" s="477"/>
      <c r="G13" s="477"/>
      <c r="H13" s="502" t="s">
        <v>192</v>
      </c>
      <c r="I13" s="502"/>
      <c r="J13" s="113"/>
      <c r="K13" s="151" t="s">
        <v>1</v>
      </c>
      <c r="L13" s="115"/>
      <c r="M13" s="151" t="s">
        <v>3</v>
      </c>
      <c r="N13" s="115"/>
    </row>
    <row r="14" spans="1:14" ht="21.95" customHeight="1" x14ac:dyDescent="0.35">
      <c r="A14" s="536"/>
      <c r="B14" s="537"/>
      <c r="C14" s="475"/>
      <c r="D14" s="151" t="s">
        <v>24</v>
      </c>
      <c r="E14" s="290"/>
      <c r="F14" s="290"/>
      <c r="G14" s="290"/>
      <c r="H14" s="503" t="s">
        <v>193</v>
      </c>
      <c r="I14" s="504"/>
      <c r="J14" s="114" t="str">
        <f>IF(AND(J12="",J13=""),"",J12+J13)</f>
        <v/>
      </c>
      <c r="K14" s="151" t="s">
        <v>28</v>
      </c>
      <c r="L14" s="115"/>
      <c r="M14" s="109"/>
      <c r="N14" s="116"/>
    </row>
    <row r="15" spans="1:14" ht="21.95" customHeight="1" x14ac:dyDescent="0.15">
      <c r="A15" s="532"/>
      <c r="B15" s="533"/>
      <c r="C15" s="475"/>
      <c r="D15" s="151" t="s">
        <v>21</v>
      </c>
      <c r="E15" s="476"/>
      <c r="F15" s="476"/>
      <c r="G15" s="476"/>
      <c r="H15" s="500" t="s">
        <v>205</v>
      </c>
      <c r="I15" s="501"/>
      <c r="J15" s="113"/>
      <c r="K15" s="151" t="s">
        <v>0</v>
      </c>
      <c r="L15" s="115"/>
      <c r="M15" s="151" t="s">
        <v>2</v>
      </c>
      <c r="N15" s="115"/>
    </row>
    <row r="16" spans="1:14" ht="21.95" customHeight="1" x14ac:dyDescent="0.15">
      <c r="A16" s="534"/>
      <c r="B16" s="535"/>
      <c r="C16" s="475"/>
      <c r="D16" s="117" t="s">
        <v>31</v>
      </c>
      <c r="E16" s="477"/>
      <c r="F16" s="477"/>
      <c r="G16" s="477"/>
      <c r="H16" s="502" t="s">
        <v>192</v>
      </c>
      <c r="I16" s="502"/>
      <c r="J16" s="113"/>
      <c r="K16" s="151" t="s">
        <v>1</v>
      </c>
      <c r="L16" s="115"/>
      <c r="M16" s="151" t="s">
        <v>3</v>
      </c>
      <c r="N16" s="115"/>
    </row>
    <row r="17" spans="1:14" ht="21.95" customHeight="1" x14ac:dyDescent="0.35">
      <c r="A17" s="536"/>
      <c r="B17" s="537"/>
      <c r="C17" s="475"/>
      <c r="D17" s="151" t="s">
        <v>24</v>
      </c>
      <c r="E17" s="290"/>
      <c r="F17" s="290"/>
      <c r="G17" s="290"/>
      <c r="H17" s="503" t="s">
        <v>193</v>
      </c>
      <c r="I17" s="504"/>
      <c r="J17" s="114" t="str">
        <f>IF(AND(J15="",J16=""),"",J15+J16)</f>
        <v/>
      </c>
      <c r="K17" s="151" t="s">
        <v>28</v>
      </c>
      <c r="L17" s="115"/>
      <c r="M17" s="109"/>
      <c r="N17" s="116"/>
    </row>
    <row r="18" spans="1:14" ht="21.95" customHeight="1" x14ac:dyDescent="0.15">
      <c r="A18" s="532"/>
      <c r="B18" s="533"/>
      <c r="C18" s="475"/>
      <c r="D18" s="151" t="s">
        <v>21</v>
      </c>
      <c r="E18" s="476"/>
      <c r="F18" s="476"/>
      <c r="G18" s="476"/>
      <c r="H18" s="500" t="s">
        <v>205</v>
      </c>
      <c r="I18" s="501"/>
      <c r="J18" s="113"/>
      <c r="K18" s="151" t="s">
        <v>0</v>
      </c>
      <c r="L18" s="115"/>
      <c r="M18" s="151" t="s">
        <v>2</v>
      </c>
      <c r="N18" s="115"/>
    </row>
    <row r="19" spans="1:14" ht="21.95" customHeight="1" x14ac:dyDescent="0.15">
      <c r="A19" s="534"/>
      <c r="B19" s="535"/>
      <c r="C19" s="475"/>
      <c r="D19" s="117" t="s">
        <v>31</v>
      </c>
      <c r="E19" s="477"/>
      <c r="F19" s="477"/>
      <c r="G19" s="477"/>
      <c r="H19" s="502" t="s">
        <v>192</v>
      </c>
      <c r="I19" s="502"/>
      <c r="J19" s="113"/>
      <c r="K19" s="151" t="s">
        <v>1</v>
      </c>
      <c r="L19" s="115"/>
      <c r="M19" s="151" t="s">
        <v>3</v>
      </c>
      <c r="N19" s="115"/>
    </row>
    <row r="20" spans="1:14" ht="21.95" customHeight="1" x14ac:dyDescent="0.35">
      <c r="A20" s="536"/>
      <c r="B20" s="537"/>
      <c r="C20" s="475"/>
      <c r="D20" s="151" t="s">
        <v>24</v>
      </c>
      <c r="E20" s="290"/>
      <c r="F20" s="290"/>
      <c r="G20" s="290"/>
      <c r="H20" s="503" t="s">
        <v>193</v>
      </c>
      <c r="I20" s="504"/>
      <c r="J20" s="114" t="str">
        <f>IF(AND(J18="",J19=""),"",J18+J19)</f>
        <v/>
      </c>
      <c r="K20" s="151" t="s">
        <v>28</v>
      </c>
      <c r="L20" s="115"/>
      <c r="M20" s="109"/>
      <c r="N20" s="116"/>
    </row>
    <row r="21" spans="1:14" ht="21.95" customHeight="1" x14ac:dyDescent="0.15">
      <c r="A21" s="532"/>
      <c r="B21" s="533"/>
      <c r="C21" s="475"/>
      <c r="D21" s="151" t="s">
        <v>21</v>
      </c>
      <c r="E21" s="476"/>
      <c r="F21" s="476"/>
      <c r="G21" s="476"/>
      <c r="H21" s="500" t="s">
        <v>205</v>
      </c>
      <c r="I21" s="501"/>
      <c r="J21" s="113"/>
      <c r="K21" s="151" t="s">
        <v>0</v>
      </c>
      <c r="L21" s="115"/>
      <c r="M21" s="151" t="s">
        <v>2</v>
      </c>
      <c r="N21" s="115"/>
    </row>
    <row r="22" spans="1:14" ht="21.95" customHeight="1" x14ac:dyDescent="0.15">
      <c r="A22" s="534"/>
      <c r="B22" s="535"/>
      <c r="C22" s="475"/>
      <c r="D22" s="117" t="s">
        <v>31</v>
      </c>
      <c r="E22" s="477"/>
      <c r="F22" s="477"/>
      <c r="G22" s="477"/>
      <c r="H22" s="502" t="s">
        <v>192</v>
      </c>
      <c r="I22" s="502"/>
      <c r="J22" s="113"/>
      <c r="K22" s="151" t="s">
        <v>1</v>
      </c>
      <c r="L22" s="115"/>
      <c r="M22" s="151" t="s">
        <v>3</v>
      </c>
      <c r="N22" s="115"/>
    </row>
    <row r="23" spans="1:14" ht="21.95" customHeight="1" x14ac:dyDescent="0.35">
      <c r="A23" s="536"/>
      <c r="B23" s="537"/>
      <c r="C23" s="475"/>
      <c r="D23" s="151" t="s">
        <v>24</v>
      </c>
      <c r="E23" s="290"/>
      <c r="F23" s="290"/>
      <c r="G23" s="290"/>
      <c r="H23" s="503" t="s">
        <v>193</v>
      </c>
      <c r="I23" s="504"/>
      <c r="J23" s="114" t="str">
        <f>IF(AND(J21="",J22=""),"",J21+J22)</f>
        <v/>
      </c>
      <c r="K23" s="151" t="s">
        <v>28</v>
      </c>
      <c r="L23" s="115"/>
      <c r="M23" s="109"/>
      <c r="N23" s="116"/>
    </row>
    <row r="24" spans="1:14" ht="21.95" customHeight="1" x14ac:dyDescent="0.15">
      <c r="A24" s="532"/>
      <c r="B24" s="533"/>
      <c r="C24" s="475"/>
      <c r="D24" s="151" t="s">
        <v>21</v>
      </c>
      <c r="E24" s="476"/>
      <c r="F24" s="476"/>
      <c r="G24" s="476"/>
      <c r="H24" s="500" t="s">
        <v>205</v>
      </c>
      <c r="I24" s="501"/>
      <c r="J24" s="113"/>
      <c r="K24" s="151" t="s">
        <v>0</v>
      </c>
      <c r="L24" s="115"/>
      <c r="M24" s="151" t="s">
        <v>2</v>
      </c>
      <c r="N24" s="115"/>
    </row>
    <row r="25" spans="1:14" ht="21.95" customHeight="1" x14ac:dyDescent="0.15">
      <c r="A25" s="534"/>
      <c r="B25" s="535"/>
      <c r="C25" s="475"/>
      <c r="D25" s="117" t="s">
        <v>31</v>
      </c>
      <c r="E25" s="477"/>
      <c r="F25" s="477"/>
      <c r="G25" s="477"/>
      <c r="H25" s="502" t="s">
        <v>192</v>
      </c>
      <c r="I25" s="502"/>
      <c r="J25" s="113"/>
      <c r="K25" s="151" t="s">
        <v>1</v>
      </c>
      <c r="L25" s="115"/>
      <c r="M25" s="151" t="s">
        <v>3</v>
      </c>
      <c r="N25" s="115"/>
    </row>
    <row r="26" spans="1:14" ht="21.95" customHeight="1" x14ac:dyDescent="0.35">
      <c r="A26" s="536"/>
      <c r="B26" s="537"/>
      <c r="C26" s="475"/>
      <c r="D26" s="151" t="s">
        <v>24</v>
      </c>
      <c r="E26" s="290"/>
      <c r="F26" s="290"/>
      <c r="G26" s="290"/>
      <c r="H26" s="503" t="s">
        <v>193</v>
      </c>
      <c r="I26" s="504"/>
      <c r="J26" s="114" t="str">
        <f>IF(AND(J24="",J25=""),"",J24+J25)</f>
        <v/>
      </c>
      <c r="K26" s="151" t="s">
        <v>28</v>
      </c>
      <c r="L26" s="115"/>
      <c r="M26" s="109"/>
      <c r="N26" s="116"/>
    </row>
    <row r="27" spans="1:14" ht="21" customHeight="1" x14ac:dyDescent="0.4">
      <c r="A27" s="290" t="s">
        <v>191</v>
      </c>
      <c r="B27" s="411"/>
      <c r="C27" s="411"/>
      <c r="D27" s="411"/>
      <c r="E27" s="411"/>
      <c r="F27" s="411"/>
      <c r="G27" s="411"/>
      <c r="H27" s="411"/>
      <c r="I27" s="411"/>
      <c r="J27" s="411"/>
      <c r="K27" s="411"/>
      <c r="L27" s="411"/>
      <c r="M27" s="411"/>
      <c r="N27" s="411"/>
    </row>
    <row r="28" spans="1:14" ht="21" customHeight="1" x14ac:dyDescent="0.4">
      <c r="A28" s="398"/>
      <c r="B28" s="412"/>
      <c r="C28" s="412"/>
      <c r="D28" s="412"/>
      <c r="E28" s="412"/>
      <c r="F28" s="412"/>
      <c r="G28" s="411"/>
      <c r="H28" s="411"/>
      <c r="I28" s="411"/>
      <c r="J28" s="411"/>
      <c r="K28" s="411"/>
      <c r="L28" s="411"/>
      <c r="M28" s="411"/>
      <c r="N28" s="411"/>
    </row>
    <row r="29" spans="1:14" ht="24" customHeight="1" x14ac:dyDescent="0.15">
      <c r="A29" s="505" t="s">
        <v>203</v>
      </c>
      <c r="B29" s="508" t="s">
        <v>194</v>
      </c>
      <c r="C29" s="509"/>
      <c r="D29" s="510"/>
      <c r="E29" s="478">
        <f>SUM(J29:J33)</f>
        <v>0</v>
      </c>
      <c r="F29" s="479"/>
      <c r="G29" s="511" t="s">
        <v>220</v>
      </c>
      <c r="H29" s="512"/>
      <c r="I29" s="513" t="s">
        <v>194</v>
      </c>
      <c r="J29" s="135">
        <f>SUM(IF($A$6="E",$J$6,0),IF($A$9="E",$J$9,0),IF(A$12="E",$J$12,0),IF($A$15="E",$J$15,0),IF($A$18="E",$J$18,0),IF($A$21="E",$J$21,0),IF($A$24="E",$J$24,0))</f>
        <v>0</v>
      </c>
      <c r="K29" s="514" t="s">
        <v>196</v>
      </c>
      <c r="L29" s="136">
        <f>SUM(IF($A$6="E",$J$7,0),IF($A$9="E",$J$10,0),IF($A$12="E",$J$13,0),IF($A$15="E",$J$16,0),IF($A$18="E",$J$19,0),IF($A$21="E",$J$22,0),IF($A$24="E",$J$25,0))</f>
        <v>0</v>
      </c>
      <c r="M29" s="515" t="s">
        <v>195</v>
      </c>
      <c r="N29" s="136">
        <f>J29+L29</f>
        <v>0</v>
      </c>
    </row>
    <row r="30" spans="1:14" ht="24" customHeight="1" x14ac:dyDescent="0.15">
      <c r="A30" s="506"/>
      <c r="B30" s="517" t="s">
        <v>192</v>
      </c>
      <c r="C30" s="518"/>
      <c r="D30" s="519"/>
      <c r="E30" s="481">
        <f>SUM(L29:L33)</f>
        <v>0</v>
      </c>
      <c r="F30" s="482"/>
      <c r="G30" s="511" t="s">
        <v>225</v>
      </c>
      <c r="H30" s="512"/>
      <c r="I30" s="514"/>
      <c r="J30" s="135">
        <f>SUM(IF($A$6="自",$J$6,0),IF($A$9="自",$J$9,0),IF(A$12="自",$J$12,0),IF($A$15="自",$J$15,0),IF($A$18="自",$J$18,0),IF($A$21="自",$J$21,0),IF($A$24="自",$J$24,0))</f>
        <v>0</v>
      </c>
      <c r="K30" s="514"/>
      <c r="L30" s="136">
        <f>SUM(IF($A$6="自",$J$7,0),IF($A$9="自",$J$10,0),IF($A$12="自",$J$13,0),IF($A$15="自",$J$16,0),IF($A$18="自",$J$19,0),IF($A$21="自",$J$22,0),IF($A$24="自",$J$25,0))</f>
        <v>0</v>
      </c>
      <c r="M30" s="516"/>
      <c r="N30" s="136">
        <f t="shared" ref="N30:N33" si="0">J30+L30</f>
        <v>0</v>
      </c>
    </row>
    <row r="31" spans="1:14" ht="24" customHeight="1" x14ac:dyDescent="0.15">
      <c r="A31" s="507"/>
      <c r="B31" s="526" t="s">
        <v>195</v>
      </c>
      <c r="C31" s="527"/>
      <c r="D31" s="528"/>
      <c r="E31" s="483">
        <f>SUM(N29:N33)</f>
        <v>0</v>
      </c>
      <c r="F31" s="484"/>
      <c r="G31" s="511" t="s">
        <v>221</v>
      </c>
      <c r="H31" s="512"/>
      <c r="I31" s="514"/>
      <c r="J31" s="135">
        <f>SUM(IF($A$6="印",$J$6,0),IF($A$9="印",$J$9,0),IF(A$12="印",$J$12,0),IF($A$15="印",$J$15,0),IF($A$18="印",$J$18,0),IF($A$21="印",$J$21,0),IF($A$24="印",$J$24,0))</f>
        <v>0</v>
      </c>
      <c r="K31" s="514"/>
      <c r="L31" s="136">
        <f>SUM(IF($A$6="印",$J$7,0),IF($A$9="印",$J$10,0),IF($A$12="印",$J$13,0),IF($A$15="印",$J$16,0),IF($A$18="印",$J$19,0),IF($A$21="印",$J$22,0),IF($A$24="印",$J$25,0))</f>
        <v>0</v>
      </c>
      <c r="M31" s="516"/>
      <c r="N31" s="136">
        <f t="shared" si="0"/>
        <v>0</v>
      </c>
    </row>
    <row r="32" spans="1:14" ht="24" customHeight="1" x14ac:dyDescent="0.15">
      <c r="A32" s="466"/>
      <c r="B32" s="463"/>
      <c r="C32" s="464"/>
      <c r="D32" s="465"/>
      <c r="E32" s="461"/>
      <c r="F32" s="480"/>
      <c r="G32" s="511" t="s">
        <v>222</v>
      </c>
      <c r="H32" s="512"/>
      <c r="I32" s="514"/>
      <c r="J32" s="135">
        <f>SUM(IF($A$6="動",$J$6,0),IF($A$9="動",$J$9,0),IF(A$12="動",$J$12,0),IF($A$15="動",$J$15,0),IF($A$18="動",$J$18,0),IF($A$21="動",$J$21,0),IF($A$24="動",$J$24,0))</f>
        <v>0</v>
      </c>
      <c r="K32" s="514"/>
      <c r="L32" s="136">
        <f>SUM(IF($A$6="動",$J$7,0),IF($A$9="動",$J$10,0),IF($A$12="動",$J$13,0),IF($A$15="動",$J$16,0),IF($A$18="動",$J$19,0),IF($A$21="動",$J$22,0),IF($A$24="動",$J$25,0))</f>
        <v>0</v>
      </c>
      <c r="M32" s="516"/>
      <c r="N32" s="136">
        <f t="shared" si="0"/>
        <v>0</v>
      </c>
    </row>
    <row r="33" spans="1:15" ht="24" customHeight="1" x14ac:dyDescent="0.15">
      <c r="A33" s="466"/>
      <c r="B33" s="455"/>
      <c r="C33" s="456"/>
      <c r="D33" s="457"/>
      <c r="E33" s="468"/>
      <c r="F33" s="485"/>
      <c r="G33" s="511" t="s">
        <v>223</v>
      </c>
      <c r="H33" s="512"/>
      <c r="I33" s="514"/>
      <c r="J33" s="135">
        <f>SUM(IF($A$6="広",$J$6,0),IF($A$9="広",$J$9,0),IF(A$12="広",$J$12,0),IF($A$15="広",$J$15,0),IF($A$18="広",$J$18,0),IF($A$21="広",$J$21,0),IF($A$24="広",$J$24,0))</f>
        <v>0</v>
      </c>
      <c r="K33" s="514"/>
      <c r="L33" s="136">
        <f>SUM(IF($A$6="広",$J$7,0),IF($A$9="広",$J$10,0),IF($A$12="広",$J$13,0),IF($A$15="広",$J$16,0),IF($A$18="広",$J$19,0),IF($A$21="広",$J$22,0),IF($A$24="広",$J$25,0))</f>
        <v>0</v>
      </c>
      <c r="M33" s="516"/>
      <c r="N33" s="136">
        <f t="shared" si="0"/>
        <v>0</v>
      </c>
    </row>
    <row r="34" spans="1:15" ht="24" customHeight="1" x14ac:dyDescent="0.15">
      <c r="A34" s="467"/>
      <c r="B34" s="470"/>
      <c r="C34" s="471"/>
      <c r="D34" s="472"/>
      <c r="E34" s="473"/>
      <c r="F34" s="486"/>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0">
    <mergeCell ref="B36:N36"/>
    <mergeCell ref="E30:F30"/>
    <mergeCell ref="G30:H30"/>
    <mergeCell ref="B31:D31"/>
    <mergeCell ref="E31:F31"/>
    <mergeCell ref="G31:H31"/>
    <mergeCell ref="E33:F33"/>
    <mergeCell ref="G33:H33"/>
    <mergeCell ref="B34:D34"/>
    <mergeCell ref="E34:F34"/>
    <mergeCell ref="B35:N35"/>
    <mergeCell ref="A27:A28"/>
    <mergeCell ref="B27:N28"/>
    <mergeCell ref="A29:A31"/>
    <mergeCell ref="B29:D29"/>
    <mergeCell ref="E29:F29"/>
    <mergeCell ref="G29:H29"/>
    <mergeCell ref="I29:I33"/>
    <mergeCell ref="K29:K33"/>
    <mergeCell ref="M29:M33"/>
    <mergeCell ref="B30:D30"/>
    <mergeCell ref="A32:A34"/>
    <mergeCell ref="B32:D32"/>
    <mergeCell ref="E32:F32"/>
    <mergeCell ref="G32:H32"/>
    <mergeCell ref="B33:D33"/>
    <mergeCell ref="A24:B26"/>
    <mergeCell ref="C24:C26"/>
    <mergeCell ref="E24:G24"/>
    <mergeCell ref="H24:I24"/>
    <mergeCell ref="E25:G25"/>
    <mergeCell ref="H25:I25"/>
    <mergeCell ref="E26:G26"/>
    <mergeCell ref="H26:I26"/>
    <mergeCell ref="A21:B23"/>
    <mergeCell ref="C21:C23"/>
    <mergeCell ref="E21:G21"/>
    <mergeCell ref="H21:I21"/>
    <mergeCell ref="E22:G22"/>
    <mergeCell ref="H22:I22"/>
    <mergeCell ref="E23:G23"/>
    <mergeCell ref="H23:I23"/>
    <mergeCell ref="A18:B20"/>
    <mergeCell ref="C18:C20"/>
    <mergeCell ref="E18:G18"/>
    <mergeCell ref="H18:I18"/>
    <mergeCell ref="E19:G19"/>
    <mergeCell ref="H19:I19"/>
    <mergeCell ref="E20:G20"/>
    <mergeCell ref="H20:I20"/>
    <mergeCell ref="A15:B17"/>
    <mergeCell ref="C15:C17"/>
    <mergeCell ref="E15:G15"/>
    <mergeCell ref="H15:I15"/>
    <mergeCell ref="E16:G16"/>
    <mergeCell ref="H16:I16"/>
    <mergeCell ref="E17:G17"/>
    <mergeCell ref="H17:I17"/>
    <mergeCell ref="A12:B14"/>
    <mergeCell ref="C12:C14"/>
    <mergeCell ref="E12:G12"/>
    <mergeCell ref="H12:I12"/>
    <mergeCell ref="E13:G13"/>
    <mergeCell ref="H13:I13"/>
    <mergeCell ref="E14:G14"/>
    <mergeCell ref="H14:I14"/>
    <mergeCell ref="A9:B11"/>
    <mergeCell ref="C9:C11"/>
    <mergeCell ref="E9:G9"/>
    <mergeCell ref="H9:I9"/>
    <mergeCell ref="E10:G10"/>
    <mergeCell ref="H10:I10"/>
    <mergeCell ref="E11:G11"/>
    <mergeCell ref="H11:I11"/>
    <mergeCell ref="A6:B8"/>
    <mergeCell ref="C6:C8"/>
    <mergeCell ref="E6:G6"/>
    <mergeCell ref="H6:I6"/>
    <mergeCell ref="E7:G7"/>
    <mergeCell ref="H7:I7"/>
    <mergeCell ref="E8:G8"/>
    <mergeCell ref="H8:I8"/>
    <mergeCell ref="A2:N2"/>
    <mergeCell ref="A3:C3"/>
    <mergeCell ref="D3:F3"/>
    <mergeCell ref="J3:K3"/>
    <mergeCell ref="A5:B5"/>
    <mergeCell ref="D5:G5"/>
    <mergeCell ref="H5:J5"/>
    <mergeCell ref="K5:N5"/>
  </mergeCells>
  <phoneticPr fontId="1"/>
  <dataValidations count="6">
    <dataValidation allowBlank="1" showInputMessage="1" showErrorMessage="1" prompt="入力不要_x000a_(自動計算されます)" sqref="J8 J11 J14 J17 J20 J23 J26"/>
    <dataValidation type="list" allowBlank="1" showInputMessage="1" showErrorMessage="1" prompt="該当する内容をプルダウンで選択" sqref="E8 E11 E14 E17 E20 E23 E26">
      <formula1>"金融機関口座からの振込,クレジットカード払い,現金払い（1契約税込10万円未満）"</formula1>
    </dataValidation>
    <dataValidation allowBlank="1" showInputMessage="1" showErrorMessage="1" prompt="助成対象経費（税抜金額等）の金額を入力してください" sqref="J6 J9 J12 J15 J18 J21 J24"/>
    <dataValidation allowBlank="1" showInputMessage="1" showErrorMessage="1" prompt="助成対象とならない経費を入力してください" sqref="J7 J10 J13 J16 J19 J22 J25"/>
    <dataValidation type="list" allowBlank="1" showInputMessage="1" showErrorMessage="1" prompt="同じ費目を複数申請する場合、連番にしてください" sqref="C6:C26">
      <formula1>"1,2,3,4,5,6,7,8,9,10"</formula1>
    </dataValidation>
    <dataValidation type="list" allowBlank="1" showInputMessage="1" showErrorMessage="1" sqref="A6:B26">
      <formula1>"　,E,自,印,動,広"</formula1>
    </dataValidation>
  </dataValidations>
  <pageMargins left="0.78740157480314965" right="0.59055118110236227" top="0.59055118110236227" bottom="0.59055118110236227" header="0.31496062992125984" footer="0.31496062992125984"/>
  <pageSetup paperSize="9" fitToWidth="0"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O36"/>
  <sheetViews>
    <sheetView showGridLines="0" view="pageBreakPreview" zoomScale="80" zoomScaleNormal="115" zoomScaleSheetLayoutView="80" workbookViewId="0">
      <selection activeCell="J29" sqref="J29"/>
    </sheetView>
  </sheetViews>
  <sheetFormatPr defaultColWidth="9" defaultRowHeight="15" customHeight="1" x14ac:dyDescent="0.4"/>
  <cols>
    <col min="1" max="1" width="3.375" style="1" customWidth="1"/>
    <col min="2" max="2" width="2.875" style="4" customWidth="1"/>
    <col min="3" max="3" width="3.875" style="6" customWidth="1"/>
    <col min="4" max="4" width="5.875" style="5" customWidth="1"/>
    <col min="5" max="6" width="6.25" style="5" customWidth="1"/>
    <col min="7" max="7" width="6.625" style="5" customWidth="1"/>
    <col min="8" max="9" width="5" style="1" customWidth="1"/>
    <col min="10" max="10" width="10.625" style="1" customWidth="1"/>
    <col min="11" max="11" width="3.375" style="1" customWidth="1"/>
    <col min="12" max="12" width="9" style="1" customWidth="1"/>
    <col min="13" max="13" width="3.375" style="1" customWidth="1"/>
    <col min="14" max="14" width="8.875" style="1" customWidth="1"/>
    <col min="15" max="16384" width="9" style="1"/>
  </cols>
  <sheetData>
    <row r="1" spans="1:14" ht="15" customHeight="1" x14ac:dyDescent="0.4">
      <c r="A1" s="92" t="s">
        <v>202</v>
      </c>
      <c r="B1" s="92"/>
      <c r="C1" s="92"/>
      <c r="D1" s="92"/>
      <c r="E1" s="92"/>
      <c r="F1" s="92"/>
      <c r="G1" s="92"/>
      <c r="H1" s="92"/>
      <c r="I1" s="92"/>
      <c r="J1" s="92"/>
      <c r="K1" s="18"/>
      <c r="L1" s="101"/>
    </row>
    <row r="2" spans="1:14" ht="15.6" customHeight="1" x14ac:dyDescent="0.4">
      <c r="A2" s="423" t="s">
        <v>197</v>
      </c>
      <c r="B2" s="423"/>
      <c r="C2" s="423"/>
      <c r="D2" s="423"/>
      <c r="E2" s="423"/>
      <c r="F2" s="423"/>
      <c r="G2" s="423"/>
      <c r="H2" s="423"/>
      <c r="I2" s="423"/>
      <c r="J2" s="423"/>
      <c r="K2" s="423"/>
      <c r="L2" s="423"/>
      <c r="M2" s="423"/>
      <c r="N2" s="423"/>
    </row>
    <row r="3" spans="1:14" ht="15.6" customHeight="1" x14ac:dyDescent="0.4">
      <c r="A3" s="493" t="s">
        <v>65</v>
      </c>
      <c r="B3" s="493"/>
      <c r="C3" s="493"/>
      <c r="D3" s="404" t="s">
        <v>74</v>
      </c>
      <c r="E3" s="404"/>
      <c r="F3" s="404"/>
      <c r="H3" s="32"/>
      <c r="I3" s="32"/>
      <c r="J3" s="494" t="s">
        <v>26</v>
      </c>
      <c r="K3" s="495"/>
      <c r="L3" s="111">
        <f>様式8_実績報告書!C31</f>
        <v>44835</v>
      </c>
      <c r="M3" s="110" t="s">
        <v>36</v>
      </c>
      <c r="N3" s="112" t="str">
        <f>様式8_実績報告書!K31</f>
        <v>令和5年xx月xx日</v>
      </c>
    </row>
    <row r="4" spans="1:14" ht="3" customHeight="1" x14ac:dyDescent="0.4">
      <c r="A4" s="18"/>
      <c r="B4" s="102"/>
      <c r="C4" s="103"/>
      <c r="D4" s="104"/>
      <c r="E4" s="19"/>
      <c r="F4" s="19"/>
      <c r="G4" s="19"/>
      <c r="H4" s="20"/>
      <c r="I4" s="20"/>
      <c r="J4" s="20"/>
      <c r="K4" s="21"/>
      <c r="L4" s="21"/>
      <c r="M4" s="18"/>
      <c r="N4" s="18"/>
    </row>
    <row r="5" spans="1:14" ht="14.45" customHeight="1" x14ac:dyDescent="0.4">
      <c r="A5" s="498" t="s">
        <v>232</v>
      </c>
      <c r="B5" s="499"/>
      <c r="C5" s="118" t="s">
        <v>23</v>
      </c>
      <c r="D5" s="496" t="s">
        <v>25</v>
      </c>
      <c r="E5" s="496"/>
      <c r="F5" s="496"/>
      <c r="G5" s="496"/>
      <c r="H5" s="497" t="s">
        <v>171</v>
      </c>
      <c r="I5" s="497"/>
      <c r="J5" s="497"/>
      <c r="K5" s="497" t="s">
        <v>27</v>
      </c>
      <c r="L5" s="497"/>
      <c r="M5" s="497"/>
      <c r="N5" s="497"/>
    </row>
    <row r="6" spans="1:14" ht="21.95" customHeight="1" x14ac:dyDescent="0.15">
      <c r="A6" s="532"/>
      <c r="B6" s="533"/>
      <c r="C6" s="475"/>
      <c r="D6" s="151" t="s">
        <v>21</v>
      </c>
      <c r="E6" s="476"/>
      <c r="F6" s="476"/>
      <c r="G6" s="476"/>
      <c r="H6" s="500" t="s">
        <v>205</v>
      </c>
      <c r="I6" s="501"/>
      <c r="J6" s="113"/>
      <c r="K6" s="151" t="s">
        <v>0</v>
      </c>
      <c r="L6" s="115"/>
      <c r="M6" s="151" t="s">
        <v>2</v>
      </c>
      <c r="N6" s="115"/>
    </row>
    <row r="7" spans="1:14" ht="21.95" customHeight="1" x14ac:dyDescent="0.15">
      <c r="A7" s="534"/>
      <c r="B7" s="535"/>
      <c r="C7" s="475"/>
      <c r="D7" s="117" t="s">
        <v>31</v>
      </c>
      <c r="E7" s="477"/>
      <c r="F7" s="477"/>
      <c r="G7" s="477"/>
      <c r="H7" s="502" t="s">
        <v>192</v>
      </c>
      <c r="I7" s="502"/>
      <c r="J7" s="113"/>
      <c r="K7" s="151" t="s">
        <v>1</v>
      </c>
      <c r="L7" s="115"/>
      <c r="M7" s="151" t="s">
        <v>3</v>
      </c>
      <c r="N7" s="115"/>
    </row>
    <row r="8" spans="1:14" ht="21.95" customHeight="1" x14ac:dyDescent="0.35">
      <c r="A8" s="536"/>
      <c r="B8" s="537"/>
      <c r="C8" s="475"/>
      <c r="D8" s="151" t="s">
        <v>24</v>
      </c>
      <c r="E8" s="290"/>
      <c r="F8" s="290"/>
      <c r="G8" s="290"/>
      <c r="H8" s="503" t="s">
        <v>193</v>
      </c>
      <c r="I8" s="504"/>
      <c r="J8" s="114" t="str">
        <f>IF(AND(J6="",J7=""),"",J6+J7)</f>
        <v/>
      </c>
      <c r="K8" s="151" t="s">
        <v>28</v>
      </c>
      <c r="L8" s="115"/>
      <c r="M8" s="109"/>
      <c r="N8" s="116"/>
    </row>
    <row r="9" spans="1:14" ht="21.95" customHeight="1" x14ac:dyDescent="0.15">
      <c r="A9" s="532"/>
      <c r="B9" s="533"/>
      <c r="C9" s="475"/>
      <c r="D9" s="151" t="s">
        <v>21</v>
      </c>
      <c r="E9" s="476"/>
      <c r="F9" s="476"/>
      <c r="G9" s="476"/>
      <c r="H9" s="500" t="s">
        <v>205</v>
      </c>
      <c r="I9" s="501"/>
      <c r="J9" s="113"/>
      <c r="K9" s="151" t="s">
        <v>0</v>
      </c>
      <c r="L9" s="115"/>
      <c r="M9" s="151" t="s">
        <v>2</v>
      </c>
      <c r="N9" s="115"/>
    </row>
    <row r="10" spans="1:14" ht="21.95" customHeight="1" x14ac:dyDescent="0.15">
      <c r="A10" s="534"/>
      <c r="B10" s="535"/>
      <c r="C10" s="475"/>
      <c r="D10" s="117" t="s">
        <v>31</v>
      </c>
      <c r="E10" s="477"/>
      <c r="F10" s="477"/>
      <c r="G10" s="477"/>
      <c r="H10" s="502" t="s">
        <v>192</v>
      </c>
      <c r="I10" s="502"/>
      <c r="J10" s="113"/>
      <c r="K10" s="151" t="s">
        <v>1</v>
      </c>
      <c r="L10" s="115"/>
      <c r="M10" s="151" t="s">
        <v>3</v>
      </c>
      <c r="N10" s="115"/>
    </row>
    <row r="11" spans="1:14" ht="21.95" customHeight="1" x14ac:dyDescent="0.35">
      <c r="A11" s="536"/>
      <c r="B11" s="537"/>
      <c r="C11" s="475"/>
      <c r="D11" s="151" t="s">
        <v>24</v>
      </c>
      <c r="E11" s="290"/>
      <c r="F11" s="290"/>
      <c r="G11" s="290"/>
      <c r="H11" s="503" t="s">
        <v>193</v>
      </c>
      <c r="I11" s="504"/>
      <c r="J11" s="114" t="str">
        <f>IF(AND(J9="",J10=""),"",J9+J10)</f>
        <v/>
      </c>
      <c r="K11" s="151" t="s">
        <v>28</v>
      </c>
      <c r="L11" s="115"/>
      <c r="M11" s="109"/>
      <c r="N11" s="116"/>
    </row>
    <row r="12" spans="1:14" ht="21.95" customHeight="1" x14ac:dyDescent="0.15">
      <c r="A12" s="532"/>
      <c r="B12" s="533"/>
      <c r="C12" s="475"/>
      <c r="D12" s="151" t="s">
        <v>21</v>
      </c>
      <c r="E12" s="476"/>
      <c r="F12" s="476"/>
      <c r="G12" s="476"/>
      <c r="H12" s="500" t="s">
        <v>205</v>
      </c>
      <c r="I12" s="501"/>
      <c r="J12" s="113"/>
      <c r="K12" s="151" t="s">
        <v>0</v>
      </c>
      <c r="L12" s="115"/>
      <c r="M12" s="151" t="s">
        <v>2</v>
      </c>
      <c r="N12" s="115"/>
    </row>
    <row r="13" spans="1:14" ht="21.95" customHeight="1" x14ac:dyDescent="0.15">
      <c r="A13" s="534"/>
      <c r="B13" s="535"/>
      <c r="C13" s="475"/>
      <c r="D13" s="117" t="s">
        <v>31</v>
      </c>
      <c r="E13" s="477"/>
      <c r="F13" s="477"/>
      <c r="G13" s="477"/>
      <c r="H13" s="502" t="s">
        <v>192</v>
      </c>
      <c r="I13" s="502"/>
      <c r="J13" s="113"/>
      <c r="K13" s="151" t="s">
        <v>1</v>
      </c>
      <c r="L13" s="115"/>
      <c r="M13" s="151" t="s">
        <v>3</v>
      </c>
      <c r="N13" s="115"/>
    </row>
    <row r="14" spans="1:14" ht="21.95" customHeight="1" x14ac:dyDescent="0.35">
      <c r="A14" s="536"/>
      <c r="B14" s="537"/>
      <c r="C14" s="475"/>
      <c r="D14" s="151" t="s">
        <v>24</v>
      </c>
      <c r="E14" s="290"/>
      <c r="F14" s="290"/>
      <c r="G14" s="290"/>
      <c r="H14" s="503" t="s">
        <v>193</v>
      </c>
      <c r="I14" s="504"/>
      <c r="J14" s="114" t="str">
        <f>IF(AND(J12="",J13=""),"",J12+J13)</f>
        <v/>
      </c>
      <c r="K14" s="151" t="s">
        <v>28</v>
      </c>
      <c r="L14" s="115"/>
      <c r="M14" s="109"/>
      <c r="N14" s="116"/>
    </row>
    <row r="15" spans="1:14" ht="21.95" customHeight="1" x14ac:dyDescent="0.15">
      <c r="A15" s="532"/>
      <c r="B15" s="533"/>
      <c r="C15" s="475"/>
      <c r="D15" s="151" t="s">
        <v>21</v>
      </c>
      <c r="E15" s="476"/>
      <c r="F15" s="476"/>
      <c r="G15" s="476"/>
      <c r="H15" s="500" t="s">
        <v>205</v>
      </c>
      <c r="I15" s="501"/>
      <c r="J15" s="113"/>
      <c r="K15" s="151" t="s">
        <v>0</v>
      </c>
      <c r="L15" s="115"/>
      <c r="M15" s="151" t="s">
        <v>2</v>
      </c>
      <c r="N15" s="115"/>
    </row>
    <row r="16" spans="1:14" ht="21.95" customHeight="1" x14ac:dyDescent="0.15">
      <c r="A16" s="534"/>
      <c r="B16" s="535"/>
      <c r="C16" s="475"/>
      <c r="D16" s="117" t="s">
        <v>31</v>
      </c>
      <c r="E16" s="477"/>
      <c r="F16" s="477"/>
      <c r="G16" s="477"/>
      <c r="H16" s="502" t="s">
        <v>192</v>
      </c>
      <c r="I16" s="502"/>
      <c r="J16" s="113"/>
      <c r="K16" s="151" t="s">
        <v>1</v>
      </c>
      <c r="L16" s="115"/>
      <c r="M16" s="151" t="s">
        <v>3</v>
      </c>
      <c r="N16" s="115"/>
    </row>
    <row r="17" spans="1:14" ht="21.95" customHeight="1" x14ac:dyDescent="0.35">
      <c r="A17" s="536"/>
      <c r="B17" s="537"/>
      <c r="C17" s="475"/>
      <c r="D17" s="151" t="s">
        <v>24</v>
      </c>
      <c r="E17" s="290"/>
      <c r="F17" s="290"/>
      <c r="G17" s="290"/>
      <c r="H17" s="503" t="s">
        <v>193</v>
      </c>
      <c r="I17" s="504"/>
      <c r="J17" s="114" t="str">
        <f>IF(AND(J15="",J16=""),"",J15+J16)</f>
        <v/>
      </c>
      <c r="K17" s="151" t="s">
        <v>28</v>
      </c>
      <c r="L17" s="115"/>
      <c r="M17" s="109"/>
      <c r="N17" s="116"/>
    </row>
    <row r="18" spans="1:14" ht="21.95" customHeight="1" x14ac:dyDescent="0.15">
      <c r="A18" s="532"/>
      <c r="B18" s="533"/>
      <c r="C18" s="475"/>
      <c r="D18" s="151" t="s">
        <v>21</v>
      </c>
      <c r="E18" s="476"/>
      <c r="F18" s="476"/>
      <c r="G18" s="476"/>
      <c r="H18" s="500" t="s">
        <v>205</v>
      </c>
      <c r="I18" s="501"/>
      <c r="J18" s="113"/>
      <c r="K18" s="151" t="s">
        <v>0</v>
      </c>
      <c r="L18" s="115"/>
      <c r="M18" s="151" t="s">
        <v>2</v>
      </c>
      <c r="N18" s="115"/>
    </row>
    <row r="19" spans="1:14" ht="21.95" customHeight="1" x14ac:dyDescent="0.15">
      <c r="A19" s="534"/>
      <c r="B19" s="535"/>
      <c r="C19" s="475"/>
      <c r="D19" s="117" t="s">
        <v>31</v>
      </c>
      <c r="E19" s="477"/>
      <c r="F19" s="477"/>
      <c r="G19" s="477"/>
      <c r="H19" s="502" t="s">
        <v>192</v>
      </c>
      <c r="I19" s="502"/>
      <c r="J19" s="113"/>
      <c r="K19" s="151" t="s">
        <v>1</v>
      </c>
      <c r="L19" s="115"/>
      <c r="M19" s="151" t="s">
        <v>3</v>
      </c>
      <c r="N19" s="115"/>
    </row>
    <row r="20" spans="1:14" ht="21.95" customHeight="1" x14ac:dyDescent="0.35">
      <c r="A20" s="536"/>
      <c r="B20" s="537"/>
      <c r="C20" s="475"/>
      <c r="D20" s="151" t="s">
        <v>24</v>
      </c>
      <c r="E20" s="290"/>
      <c r="F20" s="290"/>
      <c r="G20" s="290"/>
      <c r="H20" s="503" t="s">
        <v>193</v>
      </c>
      <c r="I20" s="504"/>
      <c r="J20" s="114" t="str">
        <f>IF(AND(J18="",J19=""),"",J18+J19)</f>
        <v/>
      </c>
      <c r="K20" s="151" t="s">
        <v>28</v>
      </c>
      <c r="L20" s="115"/>
      <c r="M20" s="109"/>
      <c r="N20" s="116"/>
    </row>
    <row r="21" spans="1:14" ht="21.95" customHeight="1" x14ac:dyDescent="0.15">
      <c r="A21" s="532"/>
      <c r="B21" s="533"/>
      <c r="C21" s="475"/>
      <c r="D21" s="151" t="s">
        <v>21</v>
      </c>
      <c r="E21" s="476"/>
      <c r="F21" s="476"/>
      <c r="G21" s="476"/>
      <c r="H21" s="500" t="s">
        <v>205</v>
      </c>
      <c r="I21" s="501"/>
      <c r="J21" s="113"/>
      <c r="K21" s="151" t="s">
        <v>0</v>
      </c>
      <c r="L21" s="115"/>
      <c r="M21" s="151" t="s">
        <v>2</v>
      </c>
      <c r="N21" s="115"/>
    </row>
    <row r="22" spans="1:14" ht="21.95" customHeight="1" x14ac:dyDescent="0.15">
      <c r="A22" s="534"/>
      <c r="B22" s="535"/>
      <c r="C22" s="475"/>
      <c r="D22" s="117" t="s">
        <v>31</v>
      </c>
      <c r="E22" s="477"/>
      <c r="F22" s="477"/>
      <c r="G22" s="477"/>
      <c r="H22" s="502" t="s">
        <v>192</v>
      </c>
      <c r="I22" s="502"/>
      <c r="J22" s="113"/>
      <c r="K22" s="151" t="s">
        <v>1</v>
      </c>
      <c r="L22" s="115"/>
      <c r="M22" s="151" t="s">
        <v>3</v>
      </c>
      <c r="N22" s="115"/>
    </row>
    <row r="23" spans="1:14" ht="21.95" customHeight="1" x14ac:dyDescent="0.35">
      <c r="A23" s="536"/>
      <c r="B23" s="537"/>
      <c r="C23" s="475"/>
      <c r="D23" s="151" t="s">
        <v>24</v>
      </c>
      <c r="E23" s="290"/>
      <c r="F23" s="290"/>
      <c r="G23" s="290"/>
      <c r="H23" s="503" t="s">
        <v>193</v>
      </c>
      <c r="I23" s="504"/>
      <c r="J23" s="114" t="str">
        <f>IF(AND(J21="",J22=""),"",J21+J22)</f>
        <v/>
      </c>
      <c r="K23" s="151" t="s">
        <v>28</v>
      </c>
      <c r="L23" s="115"/>
      <c r="M23" s="109"/>
      <c r="N23" s="116"/>
    </row>
    <row r="24" spans="1:14" ht="21.95" customHeight="1" x14ac:dyDescent="0.15">
      <c r="A24" s="532"/>
      <c r="B24" s="533"/>
      <c r="C24" s="475"/>
      <c r="D24" s="151" t="s">
        <v>21</v>
      </c>
      <c r="E24" s="476"/>
      <c r="F24" s="476"/>
      <c r="G24" s="476"/>
      <c r="H24" s="500" t="s">
        <v>205</v>
      </c>
      <c r="I24" s="501"/>
      <c r="J24" s="113"/>
      <c r="K24" s="151" t="s">
        <v>0</v>
      </c>
      <c r="L24" s="115"/>
      <c r="M24" s="151" t="s">
        <v>2</v>
      </c>
      <c r="N24" s="115"/>
    </row>
    <row r="25" spans="1:14" ht="21.95" customHeight="1" x14ac:dyDescent="0.15">
      <c r="A25" s="534"/>
      <c r="B25" s="535"/>
      <c r="C25" s="475"/>
      <c r="D25" s="117" t="s">
        <v>31</v>
      </c>
      <c r="E25" s="477"/>
      <c r="F25" s="477"/>
      <c r="G25" s="477"/>
      <c r="H25" s="502" t="s">
        <v>192</v>
      </c>
      <c r="I25" s="502"/>
      <c r="J25" s="113"/>
      <c r="K25" s="151" t="s">
        <v>1</v>
      </c>
      <c r="L25" s="115"/>
      <c r="M25" s="151" t="s">
        <v>3</v>
      </c>
      <c r="N25" s="115"/>
    </row>
    <row r="26" spans="1:14" ht="21.95" customHeight="1" x14ac:dyDescent="0.35">
      <c r="A26" s="536"/>
      <c r="B26" s="537"/>
      <c r="C26" s="475"/>
      <c r="D26" s="151" t="s">
        <v>24</v>
      </c>
      <c r="E26" s="290"/>
      <c r="F26" s="290"/>
      <c r="G26" s="290"/>
      <c r="H26" s="503" t="s">
        <v>193</v>
      </c>
      <c r="I26" s="504"/>
      <c r="J26" s="114" t="str">
        <f>IF(AND(J24="",J25=""),"",J24+J25)</f>
        <v/>
      </c>
      <c r="K26" s="151" t="s">
        <v>28</v>
      </c>
      <c r="L26" s="115"/>
      <c r="M26" s="109"/>
      <c r="N26" s="116"/>
    </row>
    <row r="27" spans="1:14" ht="21" customHeight="1" x14ac:dyDescent="0.4">
      <c r="A27" s="290" t="s">
        <v>191</v>
      </c>
      <c r="B27" s="411"/>
      <c r="C27" s="411"/>
      <c r="D27" s="411"/>
      <c r="E27" s="411"/>
      <c r="F27" s="411"/>
      <c r="G27" s="411"/>
      <c r="H27" s="411"/>
      <c r="I27" s="411"/>
      <c r="J27" s="411"/>
      <c r="K27" s="411"/>
      <c r="L27" s="411"/>
      <c r="M27" s="411"/>
      <c r="N27" s="411"/>
    </row>
    <row r="28" spans="1:14" ht="21" customHeight="1" x14ac:dyDescent="0.4">
      <c r="A28" s="398"/>
      <c r="B28" s="412"/>
      <c r="C28" s="412"/>
      <c r="D28" s="412"/>
      <c r="E28" s="412"/>
      <c r="F28" s="412"/>
      <c r="G28" s="411"/>
      <c r="H28" s="411"/>
      <c r="I28" s="411"/>
      <c r="J28" s="411"/>
      <c r="K28" s="411"/>
      <c r="L28" s="411"/>
      <c r="M28" s="411"/>
      <c r="N28" s="411"/>
    </row>
    <row r="29" spans="1:14" ht="24" customHeight="1" x14ac:dyDescent="0.15">
      <c r="A29" s="505" t="s">
        <v>203</v>
      </c>
      <c r="B29" s="508" t="s">
        <v>194</v>
      </c>
      <c r="C29" s="509"/>
      <c r="D29" s="510"/>
      <c r="E29" s="478">
        <f>SUM(J29:J33)</f>
        <v>0</v>
      </c>
      <c r="F29" s="479"/>
      <c r="G29" s="511" t="s">
        <v>220</v>
      </c>
      <c r="H29" s="512"/>
      <c r="I29" s="513" t="s">
        <v>194</v>
      </c>
      <c r="J29" s="135">
        <f>SUM(IF($A$6="E",$J$6,0),IF($A$9="E",$J$9,0),IF(A$12="E",$J$12,0),IF($A$15="E",$J$15,0),IF($A$18="E",$J$18,0),IF($A$21="E",$J$21,0),IF($A$24="E",$J$24,0))</f>
        <v>0</v>
      </c>
      <c r="K29" s="514" t="s">
        <v>196</v>
      </c>
      <c r="L29" s="136">
        <f>SUM(IF($A$6="E",$J$7,0),IF($A$9="E",$J$10,0),IF($A$12="E",$J$13,0),IF($A$15="E",$J$16,0),IF($A$18="E",$J$19,0),IF($A$21="E",$J$22,0),IF($A$24="E",$J$25,0))</f>
        <v>0</v>
      </c>
      <c r="M29" s="515" t="s">
        <v>195</v>
      </c>
      <c r="N29" s="136">
        <f>J29+L29</f>
        <v>0</v>
      </c>
    </row>
    <row r="30" spans="1:14" ht="24" customHeight="1" x14ac:dyDescent="0.15">
      <c r="A30" s="506"/>
      <c r="B30" s="517" t="s">
        <v>192</v>
      </c>
      <c r="C30" s="518"/>
      <c r="D30" s="519"/>
      <c r="E30" s="481">
        <f>SUM(L29:L33)</f>
        <v>0</v>
      </c>
      <c r="F30" s="482"/>
      <c r="G30" s="511" t="s">
        <v>225</v>
      </c>
      <c r="H30" s="512"/>
      <c r="I30" s="514"/>
      <c r="J30" s="135">
        <f>SUM(IF($A$6="自",$J$6,0),IF($A$9="自",$J$9,0),IF(A$12="自",$J$12,0),IF($A$15="自",$J$15,0),IF($A$18="自",$J$18,0),IF($A$21="自",$J$21,0),IF($A$24="自",$J$24,0))</f>
        <v>0</v>
      </c>
      <c r="K30" s="514"/>
      <c r="L30" s="136">
        <f>SUM(IF($A$6="自",$J$7,0),IF($A$9="自",$J$10,0),IF($A$12="自",$J$13,0),IF($A$15="自",$J$16,0),IF($A$18="自",$J$19,0),IF($A$21="自",$J$22,0),IF($A$24="自",$J$25,0))</f>
        <v>0</v>
      </c>
      <c r="M30" s="516"/>
      <c r="N30" s="136">
        <f t="shared" ref="N30:N33" si="0">J30+L30</f>
        <v>0</v>
      </c>
    </row>
    <row r="31" spans="1:14" ht="24" customHeight="1" x14ac:dyDescent="0.15">
      <c r="A31" s="507"/>
      <c r="B31" s="526" t="s">
        <v>195</v>
      </c>
      <c r="C31" s="527"/>
      <c r="D31" s="528"/>
      <c r="E31" s="483">
        <f>SUM(N29:N33)</f>
        <v>0</v>
      </c>
      <c r="F31" s="484"/>
      <c r="G31" s="511" t="s">
        <v>221</v>
      </c>
      <c r="H31" s="512"/>
      <c r="I31" s="514"/>
      <c r="J31" s="135">
        <f>SUM(IF($A$6="印",$J$6,0),IF($A$9="印",$J$9,0),IF(A$12="印",$J$12,0),IF($A$15="印",$J$15,0),IF($A$18="印",$J$18,0),IF($A$21="印",$J$21,0),IF($A$24="印",$J$24,0))</f>
        <v>0</v>
      </c>
      <c r="K31" s="514"/>
      <c r="L31" s="136">
        <f>SUM(IF($A$6="印",$J$7,0),IF($A$9="印",$J$10,0),IF($A$12="印",$J$13,0),IF($A$15="印",$J$16,0),IF($A$18="印",$J$19,0),IF($A$21="印",$J$22,0),IF($A$24="印",$J$25,0))</f>
        <v>0</v>
      </c>
      <c r="M31" s="516"/>
      <c r="N31" s="136">
        <f t="shared" si="0"/>
        <v>0</v>
      </c>
    </row>
    <row r="32" spans="1:14" ht="24" customHeight="1" x14ac:dyDescent="0.15">
      <c r="A32" s="466"/>
      <c r="B32" s="463"/>
      <c r="C32" s="464"/>
      <c r="D32" s="465"/>
      <c r="E32" s="461"/>
      <c r="F32" s="480"/>
      <c r="G32" s="511" t="s">
        <v>222</v>
      </c>
      <c r="H32" s="512"/>
      <c r="I32" s="514"/>
      <c r="J32" s="135">
        <f>SUM(IF($A$6="動",$J$6,0),IF($A$9="動",$J$9,0),IF(A$12="動",$J$12,0),IF($A$15="動",$J$15,0),IF($A$18="動",$J$18,0),IF($A$21="動",$J$21,0),IF($A$24="動",$J$24,0))</f>
        <v>0</v>
      </c>
      <c r="K32" s="514"/>
      <c r="L32" s="136">
        <f>SUM(IF($A$6="動",$J$7,0),IF($A$9="動",$J$10,0),IF($A$12="動",$J$13,0),IF($A$15="動",$J$16,0),IF($A$18="動",$J$19,0),IF($A$21="動",$J$22,0),IF($A$24="動",$J$25,0))</f>
        <v>0</v>
      </c>
      <c r="M32" s="516"/>
      <c r="N32" s="136">
        <f t="shared" si="0"/>
        <v>0</v>
      </c>
    </row>
    <row r="33" spans="1:15" ht="24" customHeight="1" x14ac:dyDescent="0.15">
      <c r="A33" s="466"/>
      <c r="B33" s="455"/>
      <c r="C33" s="456"/>
      <c r="D33" s="457"/>
      <c r="E33" s="468"/>
      <c r="F33" s="485"/>
      <c r="G33" s="511" t="s">
        <v>223</v>
      </c>
      <c r="H33" s="512"/>
      <c r="I33" s="514"/>
      <c r="J33" s="135">
        <f>SUM(IF($A$6="広",$J$6,0),IF($A$9="広",$J$9,0),IF(A$12="広",$J$12,0),IF($A$15="広",$J$15,0),IF($A$18="広",$J$18,0),IF($A$21="広",$J$21,0),IF($A$24="広",$J$24,0))</f>
        <v>0</v>
      </c>
      <c r="K33" s="514"/>
      <c r="L33" s="136">
        <f>SUM(IF($A$6="広",$J$7,0),IF($A$9="広",$J$10,0),IF($A$12="広",$J$13,0),IF($A$15="広",$J$16,0),IF($A$18="広",$J$19,0),IF($A$21="広",$J$22,0),IF($A$24="広",$J$25,0))</f>
        <v>0</v>
      </c>
      <c r="M33" s="516"/>
      <c r="N33" s="136">
        <f t="shared" si="0"/>
        <v>0</v>
      </c>
    </row>
    <row r="34" spans="1:15" ht="24" customHeight="1" x14ac:dyDescent="0.15">
      <c r="A34" s="467"/>
      <c r="B34" s="470"/>
      <c r="C34" s="471"/>
      <c r="D34" s="472"/>
      <c r="E34" s="473"/>
      <c r="F34" s="486"/>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0">
    <mergeCell ref="B36:N36"/>
    <mergeCell ref="E30:F30"/>
    <mergeCell ref="G30:H30"/>
    <mergeCell ref="B31:D31"/>
    <mergeCell ref="E31:F31"/>
    <mergeCell ref="G31:H31"/>
    <mergeCell ref="E33:F33"/>
    <mergeCell ref="G33:H33"/>
    <mergeCell ref="B34:D34"/>
    <mergeCell ref="E34:F34"/>
    <mergeCell ref="B35:N35"/>
    <mergeCell ref="A27:A28"/>
    <mergeCell ref="B27:N28"/>
    <mergeCell ref="A29:A31"/>
    <mergeCell ref="B29:D29"/>
    <mergeCell ref="E29:F29"/>
    <mergeCell ref="G29:H29"/>
    <mergeCell ref="I29:I33"/>
    <mergeCell ref="K29:K33"/>
    <mergeCell ref="M29:M33"/>
    <mergeCell ref="B30:D30"/>
    <mergeCell ref="A32:A34"/>
    <mergeCell ref="B32:D32"/>
    <mergeCell ref="E32:F32"/>
    <mergeCell ref="G32:H32"/>
    <mergeCell ref="B33:D33"/>
    <mergeCell ref="A24:B26"/>
    <mergeCell ref="C24:C26"/>
    <mergeCell ref="E24:G24"/>
    <mergeCell ref="H24:I24"/>
    <mergeCell ref="E25:G25"/>
    <mergeCell ref="H25:I25"/>
    <mergeCell ref="E26:G26"/>
    <mergeCell ref="H26:I26"/>
    <mergeCell ref="A21:B23"/>
    <mergeCell ref="C21:C23"/>
    <mergeCell ref="E21:G21"/>
    <mergeCell ref="H21:I21"/>
    <mergeCell ref="E22:G22"/>
    <mergeCell ref="H22:I22"/>
    <mergeCell ref="E23:G23"/>
    <mergeCell ref="H23:I23"/>
    <mergeCell ref="A18:B20"/>
    <mergeCell ref="C18:C20"/>
    <mergeCell ref="E18:G18"/>
    <mergeCell ref="H18:I18"/>
    <mergeCell ref="E19:G19"/>
    <mergeCell ref="H19:I19"/>
    <mergeCell ref="E20:G20"/>
    <mergeCell ref="H20:I20"/>
    <mergeCell ref="A15:B17"/>
    <mergeCell ref="C15:C17"/>
    <mergeCell ref="E15:G15"/>
    <mergeCell ref="H15:I15"/>
    <mergeCell ref="E16:G16"/>
    <mergeCell ref="H16:I16"/>
    <mergeCell ref="E17:G17"/>
    <mergeCell ref="H17:I17"/>
    <mergeCell ref="A12:B14"/>
    <mergeCell ref="C12:C14"/>
    <mergeCell ref="E12:G12"/>
    <mergeCell ref="H12:I12"/>
    <mergeCell ref="E13:G13"/>
    <mergeCell ref="H13:I13"/>
    <mergeCell ref="E14:G14"/>
    <mergeCell ref="H14:I14"/>
    <mergeCell ref="A9:B11"/>
    <mergeCell ref="C9:C11"/>
    <mergeCell ref="E9:G9"/>
    <mergeCell ref="H9:I9"/>
    <mergeCell ref="E10:G10"/>
    <mergeCell ref="H10:I10"/>
    <mergeCell ref="E11:G11"/>
    <mergeCell ref="H11:I11"/>
    <mergeCell ref="A6:B8"/>
    <mergeCell ref="C6:C8"/>
    <mergeCell ref="E6:G6"/>
    <mergeCell ref="H6:I6"/>
    <mergeCell ref="E7:G7"/>
    <mergeCell ref="H7:I7"/>
    <mergeCell ref="E8:G8"/>
    <mergeCell ref="H8:I8"/>
    <mergeCell ref="A2:N2"/>
    <mergeCell ref="A3:C3"/>
    <mergeCell ref="D3:F3"/>
    <mergeCell ref="J3:K3"/>
    <mergeCell ref="A5:B5"/>
    <mergeCell ref="D5:G5"/>
    <mergeCell ref="H5:J5"/>
    <mergeCell ref="K5:N5"/>
  </mergeCells>
  <phoneticPr fontId="1"/>
  <dataValidations count="6">
    <dataValidation type="list" allowBlank="1" showInputMessage="1" showErrorMessage="1" prompt="同じ費目を複数申請する場合、連番にしてください" sqref="C6:C26">
      <formula1>"1,2,3,4,5,6,7,8,9,10"</formula1>
    </dataValidation>
    <dataValidation allowBlank="1" showInputMessage="1" showErrorMessage="1" prompt="助成対象とならない経費を入力してください" sqref="J7 J10 J13 J16 J19 J22 J25"/>
    <dataValidation allowBlank="1" showInputMessage="1" showErrorMessage="1" prompt="助成対象経費（税抜金額等）の金額を入力してください" sqref="J6 J9 J12 J15 J18 J21 J24"/>
    <dataValidation type="list" allowBlank="1" showInputMessage="1" showErrorMessage="1" prompt="該当する内容をプルダウンで選択" sqref="E8 E11 E14 E17 E20 E23 E26">
      <formula1>"金融機関口座からの振込,クレジットカード払い,現金払い（1契約税込10万円未満）"</formula1>
    </dataValidation>
    <dataValidation allowBlank="1" showInputMessage="1" showErrorMessage="1" prompt="入力不要_x000a_(自動計算されます)" sqref="J8 J11 J14 J17 J20 J23 J26"/>
    <dataValidation type="list" allowBlank="1" showInputMessage="1" showErrorMessage="1" sqref="A6:B26">
      <formula1>"　,E,自,印,動,広"</formula1>
    </dataValidation>
  </dataValidations>
  <pageMargins left="0.78740157480314965" right="0.59055118110236227" top="0.59055118110236227" bottom="0.59055118110236227" header="0.31496062992125984" footer="0.31496062992125984"/>
  <pageSetup paperSize="9"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7" tint="0.79998168889431442"/>
  </sheetPr>
  <dimension ref="A1:V41"/>
  <sheetViews>
    <sheetView showGridLines="0" view="pageBreakPreview" zoomScale="80" zoomScaleNormal="100" zoomScaleSheetLayoutView="80" workbookViewId="0">
      <selection activeCell="Q25" sqref="Q25"/>
    </sheetView>
  </sheetViews>
  <sheetFormatPr defaultColWidth="9" defaultRowHeight="15" customHeight="1" x14ac:dyDescent="0.4"/>
  <cols>
    <col min="1" max="3" width="1.75" style="10" customWidth="1"/>
    <col min="4" max="4" width="2.625" style="10" customWidth="1"/>
    <col min="5" max="5" width="10.125" style="10" customWidth="1"/>
    <col min="6" max="6" width="2.375" style="10" customWidth="1"/>
    <col min="7" max="7" width="8.125" style="10" customWidth="1"/>
    <col min="8" max="8" width="4.375" style="10" customWidth="1"/>
    <col min="9" max="9" width="3.75" style="10" customWidth="1"/>
    <col min="10" max="10" width="2.375" style="10" customWidth="1"/>
    <col min="11" max="11" width="3.75" style="10" customWidth="1"/>
    <col min="12" max="12" width="2.375" style="10" customWidth="1"/>
    <col min="13" max="13" width="3.75" style="10" customWidth="1"/>
    <col min="14" max="14" width="2.375" style="10" customWidth="1"/>
    <col min="15" max="15" width="2.875" style="10" customWidth="1"/>
    <col min="16" max="16" width="4.375" style="10" customWidth="1"/>
    <col min="17" max="20" width="3.625" style="10" customWidth="1"/>
    <col min="21" max="21" width="3.625" style="11" customWidth="1"/>
    <col min="22" max="22" width="3.625" style="10" customWidth="1"/>
    <col min="23" max="16384" width="9" style="10"/>
  </cols>
  <sheetData>
    <row r="1" spans="1:22" ht="15" customHeight="1" x14ac:dyDescent="0.4">
      <c r="A1" s="52" t="s">
        <v>178</v>
      </c>
      <c r="B1" s="52"/>
      <c r="C1" s="52"/>
      <c r="D1" s="52"/>
      <c r="E1" s="52"/>
      <c r="F1" s="52"/>
      <c r="H1" s="13"/>
      <c r="I1" s="13"/>
      <c r="J1" s="13"/>
      <c r="K1" s="13"/>
      <c r="L1" s="13"/>
      <c r="M1" s="13"/>
      <c r="N1" s="13"/>
      <c r="O1" s="13"/>
      <c r="P1" s="13"/>
      <c r="Q1" s="13"/>
      <c r="R1" s="13"/>
      <c r="S1" s="13"/>
      <c r="T1" s="13"/>
      <c r="U1" s="14"/>
      <c r="V1" s="13"/>
    </row>
    <row r="2" spans="1:22" ht="17.25" x14ac:dyDescent="0.4">
      <c r="C2" s="13"/>
      <c r="D2" s="13"/>
      <c r="E2" s="13"/>
      <c r="F2" s="13"/>
      <c r="G2" s="13"/>
      <c r="H2" s="13"/>
      <c r="I2" s="13"/>
      <c r="J2" s="13"/>
      <c r="K2" s="13"/>
      <c r="L2" s="13"/>
      <c r="M2" s="13"/>
      <c r="N2" s="13"/>
      <c r="O2" s="13"/>
      <c r="P2" s="13"/>
      <c r="Q2" s="13"/>
      <c r="R2" s="13"/>
      <c r="S2" s="13"/>
      <c r="T2" s="13"/>
      <c r="U2" s="14"/>
      <c r="V2" s="13"/>
    </row>
    <row r="3" spans="1:22" ht="27.75" customHeight="1" x14ac:dyDescent="0.4">
      <c r="A3" s="223" t="s">
        <v>30</v>
      </c>
      <c r="B3" s="223"/>
      <c r="C3" s="223"/>
      <c r="D3" s="223"/>
      <c r="E3" s="223"/>
      <c r="F3" s="223"/>
      <c r="G3" s="223"/>
      <c r="H3" s="223"/>
      <c r="I3" s="223"/>
      <c r="J3" s="223"/>
      <c r="K3" s="223"/>
      <c r="L3" s="223"/>
      <c r="M3" s="223"/>
      <c r="N3" s="223"/>
      <c r="O3" s="223"/>
      <c r="P3" s="223"/>
      <c r="Q3" s="223"/>
      <c r="R3" s="223"/>
      <c r="S3" s="223"/>
      <c r="T3" s="223"/>
      <c r="U3" s="223"/>
      <c r="V3" s="223"/>
    </row>
    <row r="4" spans="1:22" ht="17.45" customHeight="1" x14ac:dyDescent="0.4">
      <c r="C4" s="15"/>
      <c r="D4" s="15"/>
      <c r="E4" s="15"/>
      <c r="F4" s="15"/>
      <c r="G4" s="15"/>
      <c r="H4" s="15"/>
      <c r="I4" s="15"/>
      <c r="J4" s="15"/>
      <c r="K4" s="15"/>
      <c r="L4" s="15"/>
      <c r="M4" s="15"/>
      <c r="N4" s="15"/>
      <c r="O4" s="15"/>
      <c r="P4" s="15"/>
      <c r="Q4" s="15"/>
      <c r="R4" s="15"/>
      <c r="S4" s="15"/>
      <c r="T4" s="15"/>
      <c r="U4" s="15"/>
      <c r="V4" s="15"/>
    </row>
    <row r="5" spans="1:22" s="30" customFormat="1" ht="20.100000000000001" customHeight="1" x14ac:dyDescent="0.4">
      <c r="A5" s="93" t="s">
        <v>94</v>
      </c>
      <c r="B5" s="72"/>
      <c r="C5" s="51"/>
      <c r="D5" s="51"/>
      <c r="E5" s="51"/>
      <c r="F5" s="51"/>
      <c r="G5" s="51"/>
      <c r="I5" s="53" t="s">
        <v>206</v>
      </c>
      <c r="L5" s="28"/>
      <c r="M5" s="23"/>
      <c r="N5" s="28"/>
      <c r="O5" s="23"/>
      <c r="P5" s="23"/>
      <c r="Q5" s="27"/>
      <c r="R5" s="28"/>
      <c r="S5" s="28"/>
      <c r="T5" s="2"/>
      <c r="U5" s="29"/>
      <c r="V5" s="2"/>
    </row>
    <row r="6" spans="1:22" s="30" customFormat="1" ht="17.25" x14ac:dyDescent="0.4">
      <c r="C6" s="22"/>
      <c r="D6" s="22"/>
      <c r="E6" s="22"/>
      <c r="F6" s="22"/>
      <c r="G6" s="22"/>
      <c r="H6" s="22"/>
      <c r="I6" s="22"/>
      <c r="J6" s="22"/>
      <c r="K6" s="22"/>
      <c r="L6" s="22"/>
      <c r="M6" s="22"/>
      <c r="N6" s="22"/>
      <c r="O6" s="22"/>
      <c r="P6" s="22"/>
      <c r="Q6" s="22"/>
      <c r="R6" s="22"/>
      <c r="S6" s="22"/>
      <c r="T6" s="22"/>
      <c r="U6" s="23"/>
      <c r="V6" s="24"/>
    </row>
    <row r="7" spans="1:22" s="30" customFormat="1" ht="21" customHeight="1" x14ac:dyDescent="0.4">
      <c r="A7" s="72" t="s">
        <v>169</v>
      </c>
      <c r="B7" s="72"/>
      <c r="C7" s="51"/>
      <c r="D7" s="51"/>
      <c r="E7" s="51"/>
      <c r="F7" s="51"/>
      <c r="G7" s="51"/>
      <c r="H7" s="25"/>
      <c r="K7" s="242">
        <v>3000000</v>
      </c>
      <c r="L7" s="242"/>
      <c r="M7" s="242"/>
      <c r="N7" s="242"/>
      <c r="O7" s="242"/>
      <c r="P7" s="25" t="s">
        <v>4</v>
      </c>
      <c r="Q7" s="26"/>
      <c r="R7" s="26"/>
      <c r="S7" s="26"/>
      <c r="T7" s="26"/>
      <c r="U7" s="23"/>
      <c r="V7" s="24"/>
    </row>
    <row r="8" spans="1:22" s="30" customFormat="1" ht="17.25" x14ac:dyDescent="0.4">
      <c r="C8" s="53"/>
      <c r="D8" s="23"/>
      <c r="E8" s="23"/>
      <c r="F8" s="24"/>
      <c r="G8" s="23"/>
      <c r="H8" s="23"/>
      <c r="I8" s="23"/>
      <c r="J8" s="23"/>
      <c r="K8" s="23"/>
      <c r="L8" s="23"/>
      <c r="M8" s="23"/>
      <c r="N8" s="23"/>
      <c r="O8" s="24"/>
      <c r="P8" s="23"/>
      <c r="Q8" s="23"/>
      <c r="R8" s="23"/>
      <c r="S8" s="23"/>
      <c r="T8" s="23"/>
      <c r="U8" s="23"/>
      <c r="V8" s="24"/>
    </row>
    <row r="9" spans="1:22" s="30" customFormat="1" ht="21" customHeight="1" x14ac:dyDescent="0.4">
      <c r="A9" s="72" t="s">
        <v>168</v>
      </c>
      <c r="B9" s="72"/>
      <c r="C9" s="51"/>
      <c r="D9" s="51"/>
      <c r="E9" s="51"/>
      <c r="F9" s="51"/>
      <c r="G9" s="51"/>
      <c r="Q9" s="23"/>
      <c r="R9" s="23"/>
      <c r="S9" s="23"/>
      <c r="T9" s="23"/>
      <c r="U9" s="23"/>
      <c r="V9" s="24"/>
    </row>
    <row r="10" spans="1:22" s="30" customFormat="1" ht="21.95" customHeight="1" x14ac:dyDescent="0.4">
      <c r="C10" s="53"/>
      <c r="D10" s="23"/>
      <c r="E10" s="23"/>
      <c r="F10" s="24"/>
      <c r="G10" s="23"/>
      <c r="H10" s="25"/>
      <c r="K10" s="242">
        <v>2500000</v>
      </c>
      <c r="L10" s="242"/>
      <c r="M10" s="242"/>
      <c r="N10" s="242"/>
      <c r="O10" s="242"/>
      <c r="P10" s="25" t="s">
        <v>4</v>
      </c>
      <c r="Q10" s="23"/>
      <c r="R10" s="23"/>
      <c r="S10" s="23"/>
      <c r="T10" s="23"/>
      <c r="U10" s="23"/>
      <c r="V10" s="24"/>
    </row>
    <row r="11" spans="1:22" s="30" customFormat="1" ht="21" customHeight="1" x14ac:dyDescent="0.4">
      <c r="A11" s="93" t="s">
        <v>95</v>
      </c>
      <c r="B11" s="93"/>
      <c r="C11" s="51"/>
      <c r="D11" s="51"/>
      <c r="E11" s="51"/>
      <c r="F11" s="51"/>
      <c r="G11" s="51"/>
      <c r="H11" s="25"/>
      <c r="I11" s="23"/>
      <c r="J11" s="23"/>
      <c r="K11" s="23"/>
      <c r="L11" s="23"/>
      <c r="M11" s="23"/>
      <c r="N11" s="23"/>
      <c r="O11" s="24"/>
      <c r="P11" s="25"/>
      <c r="Q11" s="23"/>
      <c r="R11" s="23"/>
      <c r="S11" s="23"/>
      <c r="T11" s="23"/>
      <c r="U11" s="23"/>
      <c r="V11" s="24"/>
    </row>
    <row r="12" spans="1:22" ht="17.25" x14ac:dyDescent="0.4">
      <c r="B12" s="79" t="s">
        <v>101</v>
      </c>
      <c r="C12" s="77"/>
      <c r="D12" s="77"/>
      <c r="E12" s="77"/>
      <c r="F12" s="77"/>
      <c r="G12" s="77"/>
      <c r="H12" s="16"/>
      <c r="I12" s="16"/>
      <c r="J12" s="16"/>
      <c r="K12" s="16"/>
      <c r="L12" s="16"/>
      <c r="M12" s="16"/>
      <c r="N12" s="16"/>
      <c r="O12" s="16"/>
      <c r="P12" s="16"/>
      <c r="Q12" s="16"/>
      <c r="R12" s="16"/>
      <c r="S12" s="16"/>
      <c r="T12" s="16"/>
      <c r="U12" s="14"/>
      <c r="V12" s="13"/>
    </row>
    <row r="13" spans="1:22" ht="21" customHeight="1" x14ac:dyDescent="0.4">
      <c r="C13" s="233" t="s">
        <v>248</v>
      </c>
      <c r="D13" s="234"/>
      <c r="E13" s="234"/>
      <c r="F13" s="234"/>
      <c r="G13" s="234"/>
      <c r="H13" s="234"/>
      <c r="I13" s="234"/>
      <c r="J13" s="234"/>
      <c r="K13" s="234"/>
      <c r="L13" s="234"/>
      <c r="M13" s="234"/>
      <c r="N13" s="234"/>
      <c r="O13" s="234"/>
      <c r="P13" s="234"/>
      <c r="Q13" s="234"/>
      <c r="R13" s="234"/>
      <c r="S13" s="234"/>
      <c r="T13" s="234"/>
      <c r="U13" s="234"/>
      <c r="V13" s="235"/>
    </row>
    <row r="14" spans="1:22" ht="17.25" x14ac:dyDescent="0.4">
      <c r="C14" s="236"/>
      <c r="D14" s="237"/>
      <c r="E14" s="237"/>
      <c r="F14" s="237"/>
      <c r="G14" s="237"/>
      <c r="H14" s="237"/>
      <c r="I14" s="237"/>
      <c r="J14" s="237"/>
      <c r="K14" s="237"/>
      <c r="L14" s="237"/>
      <c r="M14" s="237"/>
      <c r="N14" s="237"/>
      <c r="O14" s="237"/>
      <c r="P14" s="237"/>
      <c r="Q14" s="237"/>
      <c r="R14" s="237"/>
      <c r="S14" s="237"/>
      <c r="T14" s="237"/>
      <c r="U14" s="237"/>
      <c r="V14" s="238"/>
    </row>
    <row r="15" spans="1:22" ht="17.25" x14ac:dyDescent="0.4">
      <c r="C15" s="236"/>
      <c r="D15" s="237"/>
      <c r="E15" s="237"/>
      <c r="F15" s="237"/>
      <c r="G15" s="237"/>
      <c r="H15" s="237"/>
      <c r="I15" s="237"/>
      <c r="J15" s="237"/>
      <c r="K15" s="237"/>
      <c r="L15" s="237"/>
      <c r="M15" s="237"/>
      <c r="N15" s="237"/>
      <c r="O15" s="237"/>
      <c r="P15" s="237"/>
      <c r="Q15" s="237"/>
      <c r="R15" s="237"/>
      <c r="S15" s="237"/>
      <c r="T15" s="237"/>
      <c r="U15" s="237"/>
      <c r="V15" s="238"/>
    </row>
    <row r="16" spans="1:22" ht="17.25" x14ac:dyDescent="0.4">
      <c r="C16" s="236"/>
      <c r="D16" s="237"/>
      <c r="E16" s="237"/>
      <c r="F16" s="237"/>
      <c r="G16" s="237"/>
      <c r="H16" s="237"/>
      <c r="I16" s="237"/>
      <c r="J16" s="237"/>
      <c r="K16" s="237"/>
      <c r="L16" s="237"/>
      <c r="M16" s="237"/>
      <c r="N16" s="237"/>
      <c r="O16" s="237"/>
      <c r="P16" s="237"/>
      <c r="Q16" s="237"/>
      <c r="R16" s="237"/>
      <c r="S16" s="237"/>
      <c r="T16" s="237"/>
      <c r="U16" s="237"/>
      <c r="V16" s="238"/>
    </row>
    <row r="17" spans="2:22" ht="17.25" x14ac:dyDescent="0.4">
      <c r="C17" s="236"/>
      <c r="D17" s="237"/>
      <c r="E17" s="237"/>
      <c r="F17" s="237"/>
      <c r="G17" s="237"/>
      <c r="H17" s="237"/>
      <c r="I17" s="237"/>
      <c r="J17" s="237"/>
      <c r="K17" s="237"/>
      <c r="L17" s="237"/>
      <c r="M17" s="237"/>
      <c r="N17" s="237"/>
      <c r="O17" s="237"/>
      <c r="P17" s="237"/>
      <c r="Q17" s="237"/>
      <c r="R17" s="237"/>
      <c r="S17" s="237"/>
      <c r="T17" s="237"/>
      <c r="U17" s="237"/>
      <c r="V17" s="238"/>
    </row>
    <row r="18" spans="2:22" ht="17.25" x14ac:dyDescent="0.4">
      <c r="C18" s="236"/>
      <c r="D18" s="237"/>
      <c r="E18" s="237"/>
      <c r="F18" s="237"/>
      <c r="G18" s="237"/>
      <c r="H18" s="237"/>
      <c r="I18" s="237"/>
      <c r="J18" s="237"/>
      <c r="K18" s="237"/>
      <c r="L18" s="237"/>
      <c r="M18" s="237"/>
      <c r="N18" s="237"/>
      <c r="O18" s="237"/>
      <c r="P18" s="237"/>
      <c r="Q18" s="237"/>
      <c r="R18" s="237"/>
      <c r="S18" s="237"/>
      <c r="T18" s="237"/>
      <c r="U18" s="237"/>
      <c r="V18" s="238"/>
    </row>
    <row r="19" spans="2:22" ht="17.25" x14ac:dyDescent="0.4">
      <c r="C19" s="236"/>
      <c r="D19" s="237"/>
      <c r="E19" s="237"/>
      <c r="F19" s="237"/>
      <c r="G19" s="237"/>
      <c r="H19" s="237"/>
      <c r="I19" s="237"/>
      <c r="J19" s="237"/>
      <c r="K19" s="237"/>
      <c r="L19" s="237"/>
      <c r="M19" s="237"/>
      <c r="N19" s="237"/>
      <c r="O19" s="237"/>
      <c r="P19" s="237"/>
      <c r="Q19" s="237"/>
      <c r="R19" s="237"/>
      <c r="S19" s="237"/>
      <c r="T19" s="237"/>
      <c r="U19" s="237"/>
      <c r="V19" s="238"/>
    </row>
    <row r="20" spans="2:22" ht="17.25" x14ac:dyDescent="0.4">
      <c r="C20" s="236"/>
      <c r="D20" s="237"/>
      <c r="E20" s="237"/>
      <c r="F20" s="237"/>
      <c r="G20" s="237"/>
      <c r="H20" s="237"/>
      <c r="I20" s="237"/>
      <c r="J20" s="237"/>
      <c r="K20" s="237"/>
      <c r="L20" s="237"/>
      <c r="M20" s="237"/>
      <c r="N20" s="237"/>
      <c r="O20" s="237"/>
      <c r="P20" s="237"/>
      <c r="Q20" s="237"/>
      <c r="R20" s="237"/>
      <c r="S20" s="237"/>
      <c r="T20" s="237"/>
      <c r="U20" s="237"/>
      <c r="V20" s="238"/>
    </row>
    <row r="21" spans="2:22" ht="17.25" x14ac:dyDescent="0.4">
      <c r="C21" s="236"/>
      <c r="D21" s="237"/>
      <c r="E21" s="237"/>
      <c r="F21" s="237"/>
      <c r="G21" s="237"/>
      <c r="H21" s="237"/>
      <c r="I21" s="237"/>
      <c r="J21" s="237"/>
      <c r="K21" s="237"/>
      <c r="L21" s="237"/>
      <c r="M21" s="237"/>
      <c r="N21" s="237"/>
      <c r="O21" s="237"/>
      <c r="P21" s="237"/>
      <c r="Q21" s="237"/>
      <c r="R21" s="237"/>
      <c r="S21" s="237"/>
      <c r="T21" s="237"/>
      <c r="U21" s="237"/>
      <c r="V21" s="238"/>
    </row>
    <row r="22" spans="2:22" ht="17.25" x14ac:dyDescent="0.4">
      <c r="C22" s="236"/>
      <c r="D22" s="237"/>
      <c r="E22" s="237"/>
      <c r="F22" s="237"/>
      <c r="G22" s="237"/>
      <c r="H22" s="237"/>
      <c r="I22" s="237"/>
      <c r="J22" s="237"/>
      <c r="K22" s="237"/>
      <c r="L22" s="237"/>
      <c r="M22" s="237"/>
      <c r="N22" s="237"/>
      <c r="O22" s="237"/>
      <c r="P22" s="237"/>
      <c r="Q22" s="237"/>
      <c r="R22" s="237"/>
      <c r="S22" s="237"/>
      <c r="T22" s="237"/>
      <c r="U22" s="237"/>
      <c r="V22" s="238"/>
    </row>
    <row r="23" spans="2:22" ht="17.25" x14ac:dyDescent="0.4">
      <c r="C23" s="236"/>
      <c r="D23" s="237"/>
      <c r="E23" s="237"/>
      <c r="F23" s="237"/>
      <c r="G23" s="237"/>
      <c r="H23" s="237"/>
      <c r="I23" s="237"/>
      <c r="J23" s="237"/>
      <c r="K23" s="237"/>
      <c r="L23" s="237"/>
      <c r="M23" s="237"/>
      <c r="N23" s="237"/>
      <c r="O23" s="237"/>
      <c r="P23" s="237"/>
      <c r="Q23" s="237"/>
      <c r="R23" s="237"/>
      <c r="S23" s="237"/>
      <c r="T23" s="237"/>
      <c r="U23" s="237"/>
      <c r="V23" s="238"/>
    </row>
    <row r="24" spans="2:22" ht="17.25" x14ac:dyDescent="0.4">
      <c r="C24" s="239"/>
      <c r="D24" s="240"/>
      <c r="E24" s="240"/>
      <c r="F24" s="240"/>
      <c r="G24" s="240"/>
      <c r="H24" s="240"/>
      <c r="I24" s="240"/>
      <c r="J24" s="240"/>
      <c r="K24" s="240"/>
      <c r="L24" s="240"/>
      <c r="M24" s="240"/>
      <c r="N24" s="240"/>
      <c r="O24" s="240"/>
      <c r="P24" s="240"/>
      <c r="Q24" s="240"/>
      <c r="R24" s="240"/>
      <c r="S24" s="240"/>
      <c r="T24" s="240"/>
      <c r="U24" s="240"/>
      <c r="V24" s="241"/>
    </row>
    <row r="25" spans="2:22" ht="17.25" x14ac:dyDescent="0.4">
      <c r="C25" s="13"/>
      <c r="D25" s="13"/>
      <c r="E25" s="13"/>
      <c r="F25" s="13"/>
      <c r="G25" s="13"/>
      <c r="H25" s="13"/>
      <c r="I25" s="13"/>
      <c r="J25" s="13"/>
      <c r="K25" s="13"/>
      <c r="L25" s="13"/>
      <c r="M25" s="13"/>
      <c r="N25" s="13"/>
      <c r="O25" s="13"/>
      <c r="P25" s="13"/>
      <c r="Q25" s="13"/>
      <c r="R25" s="13"/>
      <c r="S25" s="13"/>
      <c r="T25" s="13"/>
      <c r="U25" s="14"/>
      <c r="V25" s="13"/>
    </row>
    <row r="26" spans="2:22" ht="17.25" x14ac:dyDescent="0.4">
      <c r="B26" s="79" t="s">
        <v>102</v>
      </c>
      <c r="C26" s="77"/>
      <c r="D26" s="77"/>
      <c r="E26" s="77"/>
      <c r="F26" s="77"/>
      <c r="G26" s="77"/>
      <c r="H26" s="17"/>
      <c r="I26" s="17"/>
      <c r="J26" s="17"/>
      <c r="K26" s="17"/>
      <c r="L26" s="17"/>
      <c r="M26" s="17"/>
      <c r="N26" s="17"/>
      <c r="O26" s="17"/>
      <c r="P26" s="17"/>
      <c r="Q26" s="17"/>
      <c r="R26" s="17"/>
      <c r="S26" s="17"/>
      <c r="T26" s="17"/>
      <c r="U26" s="17"/>
      <c r="V26" s="17"/>
    </row>
    <row r="27" spans="2:22" ht="17.25" x14ac:dyDescent="0.4">
      <c r="C27" s="224" t="s">
        <v>249</v>
      </c>
      <c r="D27" s="225"/>
      <c r="E27" s="225"/>
      <c r="F27" s="225"/>
      <c r="G27" s="225"/>
      <c r="H27" s="225"/>
      <c r="I27" s="225"/>
      <c r="J27" s="225"/>
      <c r="K27" s="225"/>
      <c r="L27" s="225"/>
      <c r="M27" s="225"/>
      <c r="N27" s="225"/>
      <c r="O27" s="225"/>
      <c r="P27" s="225"/>
      <c r="Q27" s="225"/>
      <c r="R27" s="225"/>
      <c r="S27" s="225"/>
      <c r="T27" s="225"/>
      <c r="U27" s="225"/>
      <c r="V27" s="226"/>
    </row>
    <row r="28" spans="2:22" ht="17.25" x14ac:dyDescent="0.4">
      <c r="C28" s="227"/>
      <c r="D28" s="228"/>
      <c r="E28" s="228"/>
      <c r="F28" s="228"/>
      <c r="G28" s="228"/>
      <c r="H28" s="228"/>
      <c r="I28" s="228"/>
      <c r="J28" s="228"/>
      <c r="K28" s="228"/>
      <c r="L28" s="228"/>
      <c r="M28" s="228"/>
      <c r="N28" s="228"/>
      <c r="O28" s="228"/>
      <c r="P28" s="228"/>
      <c r="Q28" s="228"/>
      <c r="R28" s="228"/>
      <c r="S28" s="228"/>
      <c r="T28" s="228"/>
      <c r="U28" s="228"/>
      <c r="V28" s="229"/>
    </row>
    <row r="29" spans="2:22" ht="17.25" x14ac:dyDescent="0.4">
      <c r="C29" s="227"/>
      <c r="D29" s="228"/>
      <c r="E29" s="228"/>
      <c r="F29" s="228"/>
      <c r="G29" s="228"/>
      <c r="H29" s="228"/>
      <c r="I29" s="228"/>
      <c r="J29" s="228"/>
      <c r="K29" s="228"/>
      <c r="L29" s="228"/>
      <c r="M29" s="228"/>
      <c r="N29" s="228"/>
      <c r="O29" s="228"/>
      <c r="P29" s="228"/>
      <c r="Q29" s="228"/>
      <c r="R29" s="228"/>
      <c r="S29" s="228"/>
      <c r="T29" s="228"/>
      <c r="U29" s="228"/>
      <c r="V29" s="229"/>
    </row>
    <row r="30" spans="2:22" ht="17.25" x14ac:dyDescent="0.4">
      <c r="C30" s="227"/>
      <c r="D30" s="228"/>
      <c r="E30" s="228"/>
      <c r="F30" s="228"/>
      <c r="G30" s="228"/>
      <c r="H30" s="228"/>
      <c r="I30" s="228"/>
      <c r="J30" s="228"/>
      <c r="K30" s="228"/>
      <c r="L30" s="228"/>
      <c r="M30" s="228"/>
      <c r="N30" s="228"/>
      <c r="O30" s="228"/>
      <c r="P30" s="228"/>
      <c r="Q30" s="228"/>
      <c r="R30" s="228"/>
      <c r="S30" s="228"/>
      <c r="T30" s="228"/>
      <c r="U30" s="228"/>
      <c r="V30" s="229"/>
    </row>
    <row r="31" spans="2:22" ht="17.25" x14ac:dyDescent="0.4">
      <c r="C31" s="227"/>
      <c r="D31" s="228"/>
      <c r="E31" s="228"/>
      <c r="F31" s="228"/>
      <c r="G31" s="228"/>
      <c r="H31" s="228"/>
      <c r="I31" s="228"/>
      <c r="J31" s="228"/>
      <c r="K31" s="228"/>
      <c r="L31" s="228"/>
      <c r="M31" s="228"/>
      <c r="N31" s="228"/>
      <c r="O31" s="228"/>
      <c r="P31" s="228"/>
      <c r="Q31" s="228"/>
      <c r="R31" s="228"/>
      <c r="S31" s="228"/>
      <c r="T31" s="228"/>
      <c r="U31" s="228"/>
      <c r="V31" s="229"/>
    </row>
    <row r="32" spans="2:22" ht="17.25" x14ac:dyDescent="0.4">
      <c r="C32" s="227"/>
      <c r="D32" s="228"/>
      <c r="E32" s="228"/>
      <c r="F32" s="228"/>
      <c r="G32" s="228"/>
      <c r="H32" s="228"/>
      <c r="I32" s="228"/>
      <c r="J32" s="228"/>
      <c r="K32" s="228"/>
      <c r="L32" s="228"/>
      <c r="M32" s="228"/>
      <c r="N32" s="228"/>
      <c r="O32" s="228"/>
      <c r="P32" s="228"/>
      <c r="Q32" s="228"/>
      <c r="R32" s="228"/>
      <c r="S32" s="228"/>
      <c r="T32" s="228"/>
      <c r="U32" s="228"/>
      <c r="V32" s="229"/>
    </row>
    <row r="33" spans="3:22" ht="17.25" x14ac:dyDescent="0.4">
      <c r="C33" s="227"/>
      <c r="D33" s="228"/>
      <c r="E33" s="228"/>
      <c r="F33" s="228"/>
      <c r="G33" s="228"/>
      <c r="H33" s="228"/>
      <c r="I33" s="228"/>
      <c r="J33" s="228"/>
      <c r="K33" s="228"/>
      <c r="L33" s="228"/>
      <c r="M33" s="228"/>
      <c r="N33" s="228"/>
      <c r="O33" s="228"/>
      <c r="P33" s="228"/>
      <c r="Q33" s="228"/>
      <c r="R33" s="228"/>
      <c r="S33" s="228"/>
      <c r="T33" s="228"/>
      <c r="U33" s="228"/>
      <c r="V33" s="229"/>
    </row>
    <row r="34" spans="3:22" ht="17.25" x14ac:dyDescent="0.4">
      <c r="C34" s="227"/>
      <c r="D34" s="228"/>
      <c r="E34" s="228"/>
      <c r="F34" s="228"/>
      <c r="G34" s="228"/>
      <c r="H34" s="228"/>
      <c r="I34" s="228"/>
      <c r="J34" s="228"/>
      <c r="K34" s="228"/>
      <c r="L34" s="228"/>
      <c r="M34" s="228"/>
      <c r="N34" s="228"/>
      <c r="O34" s="228"/>
      <c r="P34" s="228"/>
      <c r="Q34" s="228"/>
      <c r="R34" s="228"/>
      <c r="S34" s="228"/>
      <c r="T34" s="228"/>
      <c r="U34" s="228"/>
      <c r="V34" s="229"/>
    </row>
    <row r="35" spans="3:22" ht="17.25" x14ac:dyDescent="0.4">
      <c r="C35" s="227"/>
      <c r="D35" s="228"/>
      <c r="E35" s="228"/>
      <c r="F35" s="228"/>
      <c r="G35" s="228"/>
      <c r="H35" s="228"/>
      <c r="I35" s="228"/>
      <c r="J35" s="228"/>
      <c r="K35" s="228"/>
      <c r="L35" s="228"/>
      <c r="M35" s="228"/>
      <c r="N35" s="228"/>
      <c r="O35" s="228"/>
      <c r="P35" s="228"/>
      <c r="Q35" s="228"/>
      <c r="R35" s="228"/>
      <c r="S35" s="228"/>
      <c r="T35" s="228"/>
      <c r="U35" s="228"/>
      <c r="V35" s="229"/>
    </row>
    <row r="36" spans="3:22" ht="17.25" x14ac:dyDescent="0.4">
      <c r="C36" s="227"/>
      <c r="D36" s="228"/>
      <c r="E36" s="228"/>
      <c r="F36" s="228"/>
      <c r="G36" s="228"/>
      <c r="H36" s="228"/>
      <c r="I36" s="228"/>
      <c r="J36" s="228"/>
      <c r="K36" s="228"/>
      <c r="L36" s="228"/>
      <c r="M36" s="228"/>
      <c r="N36" s="228"/>
      <c r="O36" s="228"/>
      <c r="P36" s="228"/>
      <c r="Q36" s="228"/>
      <c r="R36" s="228"/>
      <c r="S36" s="228"/>
      <c r="T36" s="228"/>
      <c r="U36" s="228"/>
      <c r="V36" s="229"/>
    </row>
    <row r="37" spans="3:22" ht="17.25" x14ac:dyDescent="0.4">
      <c r="C37" s="227"/>
      <c r="D37" s="228"/>
      <c r="E37" s="228"/>
      <c r="F37" s="228"/>
      <c r="G37" s="228"/>
      <c r="H37" s="228"/>
      <c r="I37" s="228"/>
      <c r="J37" s="228"/>
      <c r="K37" s="228"/>
      <c r="L37" s="228"/>
      <c r="M37" s="228"/>
      <c r="N37" s="228"/>
      <c r="O37" s="228"/>
      <c r="P37" s="228"/>
      <c r="Q37" s="228"/>
      <c r="R37" s="228"/>
      <c r="S37" s="228"/>
      <c r="T37" s="228"/>
      <c r="U37" s="228"/>
      <c r="V37" s="229"/>
    </row>
    <row r="38" spans="3:22" ht="17.25" x14ac:dyDescent="0.4">
      <c r="C38" s="227"/>
      <c r="D38" s="228"/>
      <c r="E38" s="228"/>
      <c r="F38" s="228"/>
      <c r="G38" s="228"/>
      <c r="H38" s="228"/>
      <c r="I38" s="228"/>
      <c r="J38" s="228"/>
      <c r="K38" s="228"/>
      <c r="L38" s="228"/>
      <c r="M38" s="228"/>
      <c r="N38" s="228"/>
      <c r="O38" s="228"/>
      <c r="P38" s="228"/>
      <c r="Q38" s="228"/>
      <c r="R38" s="228"/>
      <c r="S38" s="228"/>
      <c r="T38" s="228"/>
      <c r="U38" s="228"/>
      <c r="V38" s="229"/>
    </row>
    <row r="39" spans="3:22" ht="15" customHeight="1" x14ac:dyDescent="0.4">
      <c r="C39" s="227"/>
      <c r="D39" s="228"/>
      <c r="E39" s="228"/>
      <c r="F39" s="228"/>
      <c r="G39" s="228"/>
      <c r="H39" s="228"/>
      <c r="I39" s="228"/>
      <c r="J39" s="228"/>
      <c r="K39" s="228"/>
      <c r="L39" s="228"/>
      <c r="M39" s="228"/>
      <c r="N39" s="228"/>
      <c r="O39" s="228"/>
      <c r="P39" s="228"/>
      <c r="Q39" s="228"/>
      <c r="R39" s="228"/>
      <c r="S39" s="228"/>
      <c r="T39" s="228"/>
      <c r="U39" s="228"/>
      <c r="V39" s="229"/>
    </row>
    <row r="40" spans="3:22" ht="15" customHeight="1" x14ac:dyDescent="0.4">
      <c r="C40" s="227"/>
      <c r="D40" s="228"/>
      <c r="E40" s="228"/>
      <c r="F40" s="228"/>
      <c r="G40" s="228"/>
      <c r="H40" s="228"/>
      <c r="I40" s="228"/>
      <c r="J40" s="228"/>
      <c r="K40" s="228"/>
      <c r="L40" s="228"/>
      <c r="M40" s="228"/>
      <c r="N40" s="228"/>
      <c r="O40" s="228"/>
      <c r="P40" s="228"/>
      <c r="Q40" s="228"/>
      <c r="R40" s="228"/>
      <c r="S40" s="228"/>
      <c r="T40" s="228"/>
      <c r="U40" s="228"/>
      <c r="V40" s="229"/>
    </row>
    <row r="41" spans="3:22" ht="15" customHeight="1" x14ac:dyDescent="0.4">
      <c r="C41" s="230"/>
      <c r="D41" s="231"/>
      <c r="E41" s="231"/>
      <c r="F41" s="231"/>
      <c r="G41" s="231"/>
      <c r="H41" s="231"/>
      <c r="I41" s="231"/>
      <c r="J41" s="231"/>
      <c r="K41" s="231"/>
      <c r="L41" s="231"/>
      <c r="M41" s="231"/>
      <c r="N41" s="231"/>
      <c r="O41" s="231"/>
      <c r="P41" s="231"/>
      <c r="Q41" s="231"/>
      <c r="R41" s="231"/>
      <c r="S41" s="231"/>
      <c r="T41" s="231"/>
      <c r="U41" s="231"/>
      <c r="V41" s="232"/>
    </row>
  </sheetData>
  <sheetProtection formatCells="0"/>
  <mergeCells count="5">
    <mergeCell ref="A3:V3"/>
    <mergeCell ref="C27:V41"/>
    <mergeCell ref="C13:V24"/>
    <mergeCell ref="K7:O7"/>
    <mergeCell ref="K10:O10"/>
  </mergeCells>
  <phoneticPr fontId="1"/>
  <dataValidations count="1">
    <dataValidation allowBlank="1" showInputMessage="1" showErrorMessage="1" prompt="【7月申請】_x000a_令和3年9月1日～令和4年9月30日_x000a__x000a_【8月申請】_x000a_令和3年10月1日～令和4年10月31日" sqref="V5 L5:T5"/>
  </dataValidations>
  <pageMargins left="0.78740157480314965"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7" tint="0.79998168889431442"/>
  </sheetPr>
  <dimension ref="A1:U43"/>
  <sheetViews>
    <sheetView showGridLines="0" view="pageBreakPreview" zoomScale="80" zoomScaleNormal="100" zoomScaleSheetLayoutView="80" workbookViewId="0">
      <selection activeCell="X36" sqref="X36"/>
    </sheetView>
  </sheetViews>
  <sheetFormatPr defaultColWidth="9" defaultRowHeight="15" customHeight="1" x14ac:dyDescent="0.4"/>
  <cols>
    <col min="1" max="1" width="2.875" style="10" customWidth="1"/>
    <col min="2" max="2" width="2.25" style="10" customWidth="1"/>
    <col min="3" max="3" width="2.625" style="10" customWidth="1"/>
    <col min="4" max="4" width="10.125" style="10" customWidth="1"/>
    <col min="5" max="5" width="2.375" style="10" customWidth="1"/>
    <col min="6" max="6" width="9.75" style="10" customWidth="1"/>
    <col min="7" max="7" width="4.375" style="10" customWidth="1"/>
    <col min="8" max="8" width="3.75" style="10" customWidth="1"/>
    <col min="9" max="9" width="2.375" style="10" customWidth="1"/>
    <col min="10" max="10" width="3.75" style="10" customWidth="1"/>
    <col min="11" max="11" width="2.375" style="10" customWidth="1"/>
    <col min="12" max="12" width="3.75" style="10" customWidth="1"/>
    <col min="13" max="13" width="2.375" style="10" customWidth="1"/>
    <col min="14" max="14" width="2.875" style="10" customWidth="1"/>
    <col min="15" max="15" width="4.375" style="10" customWidth="1"/>
    <col min="16" max="16" width="3.75" style="10" customWidth="1"/>
    <col min="17" max="17" width="2.375" style="10" customWidth="1"/>
    <col min="18" max="18" width="3.75" style="10" customWidth="1"/>
    <col min="19" max="19" width="2.375" style="10" customWidth="1"/>
    <col min="20" max="20" width="3.75" style="11" customWidth="1"/>
    <col min="21" max="21" width="2.375" style="10" customWidth="1"/>
    <col min="22" max="16384" width="9" style="10"/>
  </cols>
  <sheetData>
    <row r="1" spans="1:21" ht="15" customHeight="1" x14ac:dyDescent="0.4">
      <c r="A1" s="94" t="s">
        <v>179</v>
      </c>
      <c r="B1" s="52"/>
      <c r="C1" s="52"/>
      <c r="D1" s="52"/>
      <c r="E1" s="52"/>
      <c r="G1" s="13"/>
      <c r="H1" s="13"/>
      <c r="I1" s="13"/>
      <c r="J1" s="13"/>
      <c r="K1" s="13"/>
      <c r="L1" s="13"/>
      <c r="M1" s="13"/>
      <c r="N1" s="13"/>
      <c r="O1" s="13"/>
      <c r="P1" s="13"/>
      <c r="Q1" s="13"/>
      <c r="R1" s="13"/>
      <c r="S1" s="13"/>
      <c r="T1" s="14"/>
      <c r="U1" s="13"/>
    </row>
    <row r="2" spans="1:21" ht="7.5" customHeight="1" x14ac:dyDescent="0.4">
      <c r="A2" s="13"/>
      <c r="B2" s="13"/>
      <c r="C2" s="13"/>
      <c r="D2" s="13"/>
      <c r="E2" s="13"/>
      <c r="G2" s="13"/>
      <c r="H2" s="13"/>
      <c r="I2" s="13"/>
      <c r="J2" s="13"/>
      <c r="K2" s="13"/>
      <c r="L2" s="13"/>
      <c r="M2" s="13"/>
      <c r="N2" s="13"/>
      <c r="O2" s="13"/>
      <c r="P2" s="13"/>
      <c r="Q2" s="13"/>
      <c r="R2" s="13"/>
      <c r="S2" s="13"/>
      <c r="T2" s="14"/>
      <c r="U2" s="13"/>
    </row>
    <row r="3" spans="1:21" ht="17.25" x14ac:dyDescent="0.4">
      <c r="A3" s="80" t="s">
        <v>50</v>
      </c>
      <c r="B3" s="77"/>
      <c r="C3" s="77"/>
      <c r="D3" s="77"/>
      <c r="E3" s="77"/>
      <c r="G3" s="31"/>
      <c r="H3" s="31"/>
      <c r="I3" s="31"/>
      <c r="J3" s="31"/>
      <c r="K3" s="31"/>
      <c r="L3" s="31"/>
      <c r="M3" s="31"/>
      <c r="N3" s="31"/>
      <c r="O3" s="31"/>
      <c r="P3" s="31"/>
      <c r="Q3" s="31"/>
      <c r="R3" s="31"/>
      <c r="S3" s="31"/>
      <c r="T3" s="14"/>
      <c r="U3" s="13"/>
    </row>
    <row r="4" spans="1:21" ht="21" customHeight="1" x14ac:dyDescent="0.4">
      <c r="A4" s="78"/>
      <c r="B4" s="243" t="s">
        <v>250</v>
      </c>
      <c r="C4" s="244"/>
      <c r="D4" s="244"/>
      <c r="E4" s="244"/>
      <c r="F4" s="244"/>
      <c r="G4" s="244"/>
      <c r="H4" s="244"/>
      <c r="I4" s="244"/>
      <c r="J4" s="244"/>
      <c r="K4" s="244"/>
      <c r="L4" s="244"/>
      <c r="M4" s="244"/>
      <c r="N4" s="244"/>
      <c r="O4" s="244"/>
      <c r="P4" s="244"/>
      <c r="Q4" s="244"/>
      <c r="R4" s="244"/>
      <c r="S4" s="244"/>
      <c r="T4" s="244"/>
      <c r="U4" s="245"/>
    </row>
    <row r="5" spans="1:21" ht="17.25" x14ac:dyDescent="0.4">
      <c r="B5" s="246"/>
      <c r="C5" s="247"/>
      <c r="D5" s="247"/>
      <c r="E5" s="247"/>
      <c r="F5" s="247"/>
      <c r="G5" s="247"/>
      <c r="H5" s="247"/>
      <c r="I5" s="247"/>
      <c r="J5" s="247"/>
      <c r="K5" s="247"/>
      <c r="L5" s="247"/>
      <c r="M5" s="247"/>
      <c r="N5" s="247"/>
      <c r="O5" s="247"/>
      <c r="P5" s="247"/>
      <c r="Q5" s="247"/>
      <c r="R5" s="247"/>
      <c r="S5" s="247"/>
      <c r="T5" s="247"/>
      <c r="U5" s="248"/>
    </row>
    <row r="6" spans="1:21" ht="17.25" x14ac:dyDescent="0.4">
      <c r="B6" s="246"/>
      <c r="C6" s="247"/>
      <c r="D6" s="247"/>
      <c r="E6" s="247"/>
      <c r="F6" s="247"/>
      <c r="G6" s="247"/>
      <c r="H6" s="247"/>
      <c r="I6" s="247"/>
      <c r="J6" s="247"/>
      <c r="K6" s="247"/>
      <c r="L6" s="247"/>
      <c r="M6" s="247"/>
      <c r="N6" s="247"/>
      <c r="O6" s="247"/>
      <c r="P6" s="247"/>
      <c r="Q6" s="247"/>
      <c r="R6" s="247"/>
      <c r="S6" s="247"/>
      <c r="T6" s="247"/>
      <c r="U6" s="248"/>
    </row>
    <row r="7" spans="1:21" ht="17.25" x14ac:dyDescent="0.4">
      <c r="B7" s="246"/>
      <c r="C7" s="247"/>
      <c r="D7" s="247"/>
      <c r="E7" s="247"/>
      <c r="F7" s="247"/>
      <c r="G7" s="247"/>
      <c r="H7" s="247"/>
      <c r="I7" s="247"/>
      <c r="J7" s="247"/>
      <c r="K7" s="247"/>
      <c r="L7" s="247"/>
      <c r="M7" s="247"/>
      <c r="N7" s="247"/>
      <c r="O7" s="247"/>
      <c r="P7" s="247"/>
      <c r="Q7" s="247"/>
      <c r="R7" s="247"/>
      <c r="S7" s="247"/>
      <c r="T7" s="247"/>
      <c r="U7" s="248"/>
    </row>
    <row r="8" spans="1:21" ht="17.25" x14ac:dyDescent="0.4">
      <c r="B8" s="246"/>
      <c r="C8" s="247"/>
      <c r="D8" s="247"/>
      <c r="E8" s="247"/>
      <c r="F8" s="247"/>
      <c r="G8" s="247"/>
      <c r="H8" s="247"/>
      <c r="I8" s="247"/>
      <c r="J8" s="247"/>
      <c r="K8" s="247"/>
      <c r="L8" s="247"/>
      <c r="M8" s="247"/>
      <c r="N8" s="247"/>
      <c r="O8" s="247"/>
      <c r="P8" s="247"/>
      <c r="Q8" s="247"/>
      <c r="R8" s="247"/>
      <c r="S8" s="247"/>
      <c r="T8" s="247"/>
      <c r="U8" s="248"/>
    </row>
    <row r="9" spans="1:21" ht="17.25" x14ac:dyDescent="0.4">
      <c r="B9" s="246"/>
      <c r="C9" s="247"/>
      <c r="D9" s="247"/>
      <c r="E9" s="247"/>
      <c r="F9" s="247"/>
      <c r="G9" s="247"/>
      <c r="H9" s="247"/>
      <c r="I9" s="247"/>
      <c r="J9" s="247"/>
      <c r="K9" s="247"/>
      <c r="L9" s="247"/>
      <c r="M9" s="247"/>
      <c r="N9" s="247"/>
      <c r="O9" s="247"/>
      <c r="P9" s="247"/>
      <c r="Q9" s="247"/>
      <c r="R9" s="247"/>
      <c r="S9" s="247"/>
      <c r="T9" s="247"/>
      <c r="U9" s="248"/>
    </row>
    <row r="10" spans="1:21" ht="17.25" x14ac:dyDescent="0.4">
      <c r="B10" s="246"/>
      <c r="C10" s="247"/>
      <c r="D10" s="247"/>
      <c r="E10" s="247"/>
      <c r="F10" s="247"/>
      <c r="G10" s="247"/>
      <c r="H10" s="247"/>
      <c r="I10" s="247"/>
      <c r="J10" s="247"/>
      <c r="K10" s="247"/>
      <c r="L10" s="247"/>
      <c r="M10" s="247"/>
      <c r="N10" s="247"/>
      <c r="O10" s="247"/>
      <c r="P10" s="247"/>
      <c r="Q10" s="247"/>
      <c r="R10" s="247"/>
      <c r="S10" s="247"/>
      <c r="T10" s="247"/>
      <c r="U10" s="248"/>
    </row>
    <row r="11" spans="1:21" ht="17.25" x14ac:dyDescent="0.4">
      <c r="B11" s="246"/>
      <c r="C11" s="247"/>
      <c r="D11" s="247"/>
      <c r="E11" s="247"/>
      <c r="F11" s="247"/>
      <c r="G11" s="247"/>
      <c r="H11" s="247"/>
      <c r="I11" s="247"/>
      <c r="J11" s="247"/>
      <c r="K11" s="247"/>
      <c r="L11" s="247"/>
      <c r="M11" s="247"/>
      <c r="N11" s="247"/>
      <c r="O11" s="247"/>
      <c r="P11" s="247"/>
      <c r="Q11" s="247"/>
      <c r="R11" s="247"/>
      <c r="S11" s="247"/>
      <c r="T11" s="247"/>
      <c r="U11" s="248"/>
    </row>
    <row r="12" spans="1:21" ht="17.25" x14ac:dyDescent="0.4">
      <c r="B12" s="246"/>
      <c r="C12" s="247"/>
      <c r="D12" s="247"/>
      <c r="E12" s="247"/>
      <c r="F12" s="247"/>
      <c r="G12" s="247"/>
      <c r="H12" s="247"/>
      <c r="I12" s="247"/>
      <c r="J12" s="247"/>
      <c r="K12" s="247"/>
      <c r="L12" s="247"/>
      <c r="M12" s="247"/>
      <c r="N12" s="247"/>
      <c r="O12" s="247"/>
      <c r="P12" s="247"/>
      <c r="Q12" s="247"/>
      <c r="R12" s="247"/>
      <c r="S12" s="247"/>
      <c r="T12" s="247"/>
      <c r="U12" s="248"/>
    </row>
    <row r="13" spans="1:21" ht="17.25" x14ac:dyDescent="0.4">
      <c r="B13" s="246"/>
      <c r="C13" s="247"/>
      <c r="D13" s="247"/>
      <c r="E13" s="247"/>
      <c r="F13" s="247"/>
      <c r="G13" s="247"/>
      <c r="H13" s="247"/>
      <c r="I13" s="247"/>
      <c r="J13" s="247"/>
      <c r="K13" s="247"/>
      <c r="L13" s="247"/>
      <c r="M13" s="247"/>
      <c r="N13" s="247"/>
      <c r="O13" s="247"/>
      <c r="P13" s="247"/>
      <c r="Q13" s="247"/>
      <c r="R13" s="247"/>
      <c r="S13" s="247"/>
      <c r="T13" s="247"/>
      <c r="U13" s="248"/>
    </row>
    <row r="14" spans="1:21" ht="17.25" x14ac:dyDescent="0.4">
      <c r="B14" s="246"/>
      <c r="C14" s="247"/>
      <c r="D14" s="247"/>
      <c r="E14" s="247"/>
      <c r="F14" s="247"/>
      <c r="G14" s="247"/>
      <c r="H14" s="247"/>
      <c r="I14" s="247"/>
      <c r="J14" s="247"/>
      <c r="K14" s="247"/>
      <c r="L14" s="247"/>
      <c r="M14" s="247"/>
      <c r="N14" s="247"/>
      <c r="O14" s="247"/>
      <c r="P14" s="247"/>
      <c r="Q14" s="247"/>
      <c r="R14" s="247"/>
      <c r="S14" s="247"/>
      <c r="T14" s="247"/>
      <c r="U14" s="248"/>
    </row>
    <row r="15" spans="1:21" ht="17.25" x14ac:dyDescent="0.4">
      <c r="B15" s="246"/>
      <c r="C15" s="247"/>
      <c r="D15" s="247"/>
      <c r="E15" s="247"/>
      <c r="F15" s="247"/>
      <c r="G15" s="247"/>
      <c r="H15" s="247"/>
      <c r="I15" s="247"/>
      <c r="J15" s="247"/>
      <c r="K15" s="247"/>
      <c r="L15" s="247"/>
      <c r="M15" s="247"/>
      <c r="N15" s="247"/>
      <c r="O15" s="247"/>
      <c r="P15" s="247"/>
      <c r="Q15" s="247"/>
      <c r="R15" s="247"/>
      <c r="S15" s="247"/>
      <c r="T15" s="247"/>
      <c r="U15" s="248"/>
    </row>
    <row r="16" spans="1:21" ht="17.25" x14ac:dyDescent="0.4">
      <c r="B16" s="246"/>
      <c r="C16" s="247"/>
      <c r="D16" s="247"/>
      <c r="E16" s="247"/>
      <c r="F16" s="247"/>
      <c r="G16" s="247"/>
      <c r="H16" s="247"/>
      <c r="I16" s="247"/>
      <c r="J16" s="247"/>
      <c r="K16" s="247"/>
      <c r="L16" s="247"/>
      <c r="M16" s="247"/>
      <c r="N16" s="247"/>
      <c r="O16" s="247"/>
      <c r="P16" s="247"/>
      <c r="Q16" s="247"/>
      <c r="R16" s="247"/>
      <c r="S16" s="247"/>
      <c r="T16" s="247"/>
      <c r="U16" s="248"/>
    </row>
    <row r="17" spans="1:21" ht="17.25" x14ac:dyDescent="0.4">
      <c r="B17" s="246"/>
      <c r="C17" s="247"/>
      <c r="D17" s="247"/>
      <c r="E17" s="247"/>
      <c r="F17" s="247"/>
      <c r="G17" s="247"/>
      <c r="H17" s="247"/>
      <c r="I17" s="247"/>
      <c r="J17" s="247"/>
      <c r="K17" s="247"/>
      <c r="L17" s="247"/>
      <c r="M17" s="247"/>
      <c r="N17" s="247"/>
      <c r="O17" s="247"/>
      <c r="P17" s="247"/>
      <c r="Q17" s="247"/>
      <c r="R17" s="247"/>
      <c r="S17" s="247"/>
      <c r="T17" s="247"/>
      <c r="U17" s="248"/>
    </row>
    <row r="18" spans="1:21" ht="17.25" x14ac:dyDescent="0.4">
      <c r="B18" s="246"/>
      <c r="C18" s="247"/>
      <c r="D18" s="247"/>
      <c r="E18" s="247"/>
      <c r="F18" s="247"/>
      <c r="G18" s="247"/>
      <c r="H18" s="247"/>
      <c r="I18" s="247"/>
      <c r="J18" s="247"/>
      <c r="K18" s="247"/>
      <c r="L18" s="247"/>
      <c r="M18" s="247"/>
      <c r="N18" s="247"/>
      <c r="O18" s="247"/>
      <c r="P18" s="247"/>
      <c r="Q18" s="247"/>
      <c r="R18" s="247"/>
      <c r="S18" s="247"/>
      <c r="T18" s="247"/>
      <c r="U18" s="248"/>
    </row>
    <row r="19" spans="1:21" ht="17.25" x14ac:dyDescent="0.4">
      <c r="B19" s="246"/>
      <c r="C19" s="247"/>
      <c r="D19" s="247"/>
      <c r="E19" s="247"/>
      <c r="F19" s="247"/>
      <c r="G19" s="247"/>
      <c r="H19" s="247"/>
      <c r="I19" s="247"/>
      <c r="J19" s="247"/>
      <c r="K19" s="247"/>
      <c r="L19" s="247"/>
      <c r="M19" s="247"/>
      <c r="N19" s="247"/>
      <c r="O19" s="247"/>
      <c r="P19" s="247"/>
      <c r="Q19" s="247"/>
      <c r="R19" s="247"/>
      <c r="S19" s="247"/>
      <c r="T19" s="247"/>
      <c r="U19" s="248"/>
    </row>
    <row r="20" spans="1:21" ht="17.25" x14ac:dyDescent="0.4">
      <c r="B20" s="246"/>
      <c r="C20" s="247"/>
      <c r="D20" s="247"/>
      <c r="E20" s="247"/>
      <c r="F20" s="247"/>
      <c r="G20" s="247"/>
      <c r="H20" s="247"/>
      <c r="I20" s="247"/>
      <c r="J20" s="247"/>
      <c r="K20" s="247"/>
      <c r="L20" s="247"/>
      <c r="M20" s="247"/>
      <c r="N20" s="247"/>
      <c r="O20" s="247"/>
      <c r="P20" s="247"/>
      <c r="Q20" s="247"/>
      <c r="R20" s="247"/>
      <c r="S20" s="247"/>
      <c r="T20" s="247"/>
      <c r="U20" s="248"/>
    </row>
    <row r="21" spans="1:21" ht="17.25" x14ac:dyDescent="0.4">
      <c r="B21" s="246"/>
      <c r="C21" s="247"/>
      <c r="D21" s="247"/>
      <c r="E21" s="247"/>
      <c r="F21" s="247"/>
      <c r="G21" s="247"/>
      <c r="H21" s="247"/>
      <c r="I21" s="247"/>
      <c r="J21" s="247"/>
      <c r="K21" s="247"/>
      <c r="L21" s="247"/>
      <c r="M21" s="247"/>
      <c r="N21" s="247"/>
      <c r="O21" s="247"/>
      <c r="P21" s="247"/>
      <c r="Q21" s="247"/>
      <c r="R21" s="247"/>
      <c r="S21" s="247"/>
      <c r="T21" s="247"/>
      <c r="U21" s="248"/>
    </row>
    <row r="22" spans="1:21" ht="17.25" x14ac:dyDescent="0.4">
      <c r="B22" s="246"/>
      <c r="C22" s="247"/>
      <c r="D22" s="247"/>
      <c r="E22" s="247"/>
      <c r="F22" s="247"/>
      <c r="G22" s="247"/>
      <c r="H22" s="247"/>
      <c r="I22" s="247"/>
      <c r="J22" s="247"/>
      <c r="K22" s="247"/>
      <c r="L22" s="247"/>
      <c r="M22" s="247"/>
      <c r="N22" s="247"/>
      <c r="O22" s="247"/>
      <c r="P22" s="247"/>
      <c r="Q22" s="247"/>
      <c r="R22" s="247"/>
      <c r="S22" s="247"/>
      <c r="T22" s="247"/>
      <c r="U22" s="248"/>
    </row>
    <row r="23" spans="1:21" ht="17.25" x14ac:dyDescent="0.4">
      <c r="B23" s="249"/>
      <c r="C23" s="250"/>
      <c r="D23" s="250"/>
      <c r="E23" s="250"/>
      <c r="F23" s="250"/>
      <c r="G23" s="250"/>
      <c r="H23" s="250"/>
      <c r="I23" s="250"/>
      <c r="J23" s="250"/>
      <c r="K23" s="250"/>
      <c r="L23" s="250"/>
      <c r="M23" s="250"/>
      <c r="N23" s="250"/>
      <c r="O23" s="250"/>
      <c r="P23" s="250"/>
      <c r="Q23" s="250"/>
      <c r="R23" s="250"/>
      <c r="S23" s="250"/>
      <c r="T23" s="250"/>
      <c r="U23" s="251"/>
    </row>
    <row r="24" spans="1:21" ht="17.25" x14ac:dyDescent="0.4">
      <c r="B24" s="13"/>
      <c r="C24" s="13"/>
      <c r="D24" s="13"/>
      <c r="E24" s="13"/>
      <c r="F24" s="13"/>
      <c r="G24" s="13"/>
      <c r="H24" s="13"/>
      <c r="I24" s="13"/>
      <c r="J24" s="13"/>
      <c r="K24" s="13"/>
      <c r="L24" s="13"/>
      <c r="M24" s="13"/>
      <c r="N24" s="13"/>
      <c r="O24" s="13"/>
      <c r="P24" s="13"/>
      <c r="Q24" s="13"/>
      <c r="R24" s="13"/>
      <c r="S24" s="13"/>
      <c r="T24" s="14"/>
      <c r="U24" s="13"/>
    </row>
    <row r="25" spans="1:21" ht="17.25" x14ac:dyDescent="0.4">
      <c r="A25" s="79" t="s">
        <v>103</v>
      </c>
      <c r="B25" s="77"/>
      <c r="C25" s="77"/>
      <c r="D25" s="77"/>
      <c r="E25" s="77"/>
      <c r="F25" s="77"/>
      <c r="G25" s="17"/>
      <c r="H25" s="17"/>
      <c r="I25" s="17"/>
      <c r="J25" s="17"/>
      <c r="K25" s="17"/>
      <c r="L25" s="17"/>
      <c r="M25" s="17"/>
      <c r="N25" s="17"/>
      <c r="O25" s="17"/>
      <c r="P25" s="17"/>
      <c r="Q25" s="17"/>
      <c r="R25" s="17"/>
      <c r="S25" s="17"/>
      <c r="T25" s="17"/>
      <c r="U25" s="17"/>
    </row>
    <row r="26" spans="1:21" ht="17.25" x14ac:dyDescent="0.4">
      <c r="B26" s="252" t="s">
        <v>251</v>
      </c>
      <c r="C26" s="253"/>
      <c r="D26" s="253"/>
      <c r="E26" s="253"/>
      <c r="F26" s="253"/>
      <c r="G26" s="253"/>
      <c r="H26" s="253"/>
      <c r="I26" s="253"/>
      <c r="J26" s="253"/>
      <c r="K26" s="253"/>
      <c r="L26" s="253"/>
      <c r="M26" s="253"/>
      <c r="N26" s="253"/>
      <c r="O26" s="253"/>
      <c r="P26" s="253"/>
      <c r="Q26" s="253"/>
      <c r="R26" s="253"/>
      <c r="S26" s="253"/>
      <c r="T26" s="253"/>
      <c r="U26" s="254"/>
    </row>
    <row r="27" spans="1:21" ht="17.25" x14ac:dyDescent="0.4">
      <c r="B27" s="255"/>
      <c r="C27" s="256"/>
      <c r="D27" s="256"/>
      <c r="E27" s="256"/>
      <c r="F27" s="256"/>
      <c r="G27" s="256"/>
      <c r="H27" s="256"/>
      <c r="I27" s="256"/>
      <c r="J27" s="256"/>
      <c r="K27" s="256"/>
      <c r="L27" s="256"/>
      <c r="M27" s="256"/>
      <c r="N27" s="256"/>
      <c r="O27" s="256"/>
      <c r="P27" s="256"/>
      <c r="Q27" s="256"/>
      <c r="R27" s="256"/>
      <c r="S27" s="256"/>
      <c r="T27" s="256"/>
      <c r="U27" s="257"/>
    </row>
    <row r="28" spans="1:21" ht="17.25" x14ac:dyDescent="0.4">
      <c r="B28" s="255"/>
      <c r="C28" s="256"/>
      <c r="D28" s="256"/>
      <c r="E28" s="256"/>
      <c r="F28" s="256"/>
      <c r="G28" s="256"/>
      <c r="H28" s="256"/>
      <c r="I28" s="256"/>
      <c r="J28" s="256"/>
      <c r="K28" s="256"/>
      <c r="L28" s="256"/>
      <c r="M28" s="256"/>
      <c r="N28" s="256"/>
      <c r="O28" s="256"/>
      <c r="P28" s="256"/>
      <c r="Q28" s="256"/>
      <c r="R28" s="256"/>
      <c r="S28" s="256"/>
      <c r="T28" s="256"/>
      <c r="U28" s="257"/>
    </row>
    <row r="29" spans="1:21" ht="17.25" x14ac:dyDescent="0.4">
      <c r="B29" s="255"/>
      <c r="C29" s="256"/>
      <c r="D29" s="256"/>
      <c r="E29" s="256"/>
      <c r="F29" s="256"/>
      <c r="G29" s="256"/>
      <c r="H29" s="256"/>
      <c r="I29" s="256"/>
      <c r="J29" s="256"/>
      <c r="K29" s="256"/>
      <c r="L29" s="256"/>
      <c r="M29" s="256"/>
      <c r="N29" s="256"/>
      <c r="O29" s="256"/>
      <c r="P29" s="256"/>
      <c r="Q29" s="256"/>
      <c r="R29" s="256"/>
      <c r="S29" s="256"/>
      <c r="T29" s="256"/>
      <c r="U29" s="257"/>
    </row>
    <row r="30" spans="1:21" ht="17.25" x14ac:dyDescent="0.4">
      <c r="B30" s="255"/>
      <c r="C30" s="256"/>
      <c r="D30" s="256"/>
      <c r="E30" s="256"/>
      <c r="F30" s="256"/>
      <c r="G30" s="256"/>
      <c r="H30" s="256"/>
      <c r="I30" s="256"/>
      <c r="J30" s="256"/>
      <c r="K30" s="256"/>
      <c r="L30" s="256"/>
      <c r="M30" s="256"/>
      <c r="N30" s="256"/>
      <c r="O30" s="256"/>
      <c r="P30" s="256"/>
      <c r="Q30" s="256"/>
      <c r="R30" s="256"/>
      <c r="S30" s="256"/>
      <c r="T30" s="256"/>
      <c r="U30" s="257"/>
    </row>
    <row r="31" spans="1:21" ht="17.25" x14ac:dyDescent="0.4">
      <c r="B31" s="255"/>
      <c r="C31" s="256"/>
      <c r="D31" s="256"/>
      <c r="E31" s="256"/>
      <c r="F31" s="256"/>
      <c r="G31" s="256"/>
      <c r="H31" s="256"/>
      <c r="I31" s="256"/>
      <c r="J31" s="256"/>
      <c r="K31" s="256"/>
      <c r="L31" s="256"/>
      <c r="M31" s="256"/>
      <c r="N31" s="256"/>
      <c r="O31" s="256"/>
      <c r="P31" s="256"/>
      <c r="Q31" s="256"/>
      <c r="R31" s="256"/>
      <c r="S31" s="256"/>
      <c r="T31" s="256"/>
      <c r="U31" s="257"/>
    </row>
    <row r="32" spans="1:21" ht="17.25" x14ac:dyDescent="0.4">
      <c r="B32" s="255"/>
      <c r="C32" s="256"/>
      <c r="D32" s="256"/>
      <c r="E32" s="256"/>
      <c r="F32" s="256"/>
      <c r="G32" s="256"/>
      <c r="H32" s="256"/>
      <c r="I32" s="256"/>
      <c r="J32" s="256"/>
      <c r="K32" s="256"/>
      <c r="L32" s="256"/>
      <c r="M32" s="256"/>
      <c r="N32" s="256"/>
      <c r="O32" s="256"/>
      <c r="P32" s="256"/>
      <c r="Q32" s="256"/>
      <c r="R32" s="256"/>
      <c r="S32" s="256"/>
      <c r="T32" s="256"/>
      <c r="U32" s="257"/>
    </row>
    <row r="33" spans="2:21" ht="17.25" x14ac:dyDescent="0.4">
      <c r="B33" s="255"/>
      <c r="C33" s="256"/>
      <c r="D33" s="256"/>
      <c r="E33" s="256"/>
      <c r="F33" s="256"/>
      <c r="G33" s="256"/>
      <c r="H33" s="256"/>
      <c r="I33" s="256"/>
      <c r="J33" s="256"/>
      <c r="K33" s="256"/>
      <c r="L33" s="256"/>
      <c r="M33" s="256"/>
      <c r="N33" s="256"/>
      <c r="O33" s="256"/>
      <c r="P33" s="256"/>
      <c r="Q33" s="256"/>
      <c r="R33" s="256"/>
      <c r="S33" s="256"/>
      <c r="T33" s="256"/>
      <c r="U33" s="257"/>
    </row>
    <row r="34" spans="2:21" ht="17.25" x14ac:dyDescent="0.4">
      <c r="B34" s="255"/>
      <c r="C34" s="256"/>
      <c r="D34" s="256"/>
      <c r="E34" s="256"/>
      <c r="F34" s="256"/>
      <c r="G34" s="256"/>
      <c r="H34" s="256"/>
      <c r="I34" s="256"/>
      <c r="J34" s="256"/>
      <c r="K34" s="256"/>
      <c r="L34" s="256"/>
      <c r="M34" s="256"/>
      <c r="N34" s="256"/>
      <c r="O34" s="256"/>
      <c r="P34" s="256"/>
      <c r="Q34" s="256"/>
      <c r="R34" s="256"/>
      <c r="S34" s="256"/>
      <c r="T34" s="256"/>
      <c r="U34" s="257"/>
    </row>
    <row r="35" spans="2:21" ht="17.25" x14ac:dyDescent="0.4">
      <c r="B35" s="255"/>
      <c r="C35" s="256"/>
      <c r="D35" s="256"/>
      <c r="E35" s="256"/>
      <c r="F35" s="256"/>
      <c r="G35" s="256"/>
      <c r="H35" s="256"/>
      <c r="I35" s="256"/>
      <c r="J35" s="256"/>
      <c r="K35" s="256"/>
      <c r="L35" s="256"/>
      <c r="M35" s="256"/>
      <c r="N35" s="256"/>
      <c r="O35" s="256"/>
      <c r="P35" s="256"/>
      <c r="Q35" s="256"/>
      <c r="R35" s="256"/>
      <c r="S35" s="256"/>
      <c r="T35" s="256"/>
      <c r="U35" s="257"/>
    </row>
    <row r="36" spans="2:21" ht="17.25" x14ac:dyDescent="0.4">
      <c r="B36" s="255"/>
      <c r="C36" s="256"/>
      <c r="D36" s="256"/>
      <c r="E36" s="256"/>
      <c r="F36" s="256"/>
      <c r="G36" s="256"/>
      <c r="H36" s="256"/>
      <c r="I36" s="256"/>
      <c r="J36" s="256"/>
      <c r="K36" s="256"/>
      <c r="L36" s="256"/>
      <c r="M36" s="256"/>
      <c r="N36" s="256"/>
      <c r="O36" s="256"/>
      <c r="P36" s="256"/>
      <c r="Q36" s="256"/>
      <c r="R36" s="256"/>
      <c r="S36" s="256"/>
      <c r="T36" s="256"/>
      <c r="U36" s="257"/>
    </row>
    <row r="37" spans="2:21" ht="17.25" x14ac:dyDescent="0.4">
      <c r="B37" s="255"/>
      <c r="C37" s="256"/>
      <c r="D37" s="256"/>
      <c r="E37" s="256"/>
      <c r="F37" s="256"/>
      <c r="G37" s="256"/>
      <c r="H37" s="256"/>
      <c r="I37" s="256"/>
      <c r="J37" s="256"/>
      <c r="K37" s="256"/>
      <c r="L37" s="256"/>
      <c r="M37" s="256"/>
      <c r="N37" s="256"/>
      <c r="O37" s="256"/>
      <c r="P37" s="256"/>
      <c r="Q37" s="256"/>
      <c r="R37" s="256"/>
      <c r="S37" s="256"/>
      <c r="T37" s="256"/>
      <c r="U37" s="257"/>
    </row>
    <row r="38" spans="2:21" ht="17.25" x14ac:dyDescent="0.4">
      <c r="B38" s="255"/>
      <c r="C38" s="256"/>
      <c r="D38" s="256"/>
      <c r="E38" s="256"/>
      <c r="F38" s="256"/>
      <c r="G38" s="256"/>
      <c r="H38" s="256"/>
      <c r="I38" s="256"/>
      <c r="J38" s="256"/>
      <c r="K38" s="256"/>
      <c r="L38" s="256"/>
      <c r="M38" s="256"/>
      <c r="N38" s="256"/>
      <c r="O38" s="256"/>
      <c r="P38" s="256"/>
      <c r="Q38" s="256"/>
      <c r="R38" s="256"/>
      <c r="S38" s="256"/>
      <c r="T38" s="256"/>
      <c r="U38" s="257"/>
    </row>
    <row r="39" spans="2:21" ht="17.25" x14ac:dyDescent="0.4">
      <c r="B39" s="255"/>
      <c r="C39" s="256"/>
      <c r="D39" s="256"/>
      <c r="E39" s="256"/>
      <c r="F39" s="256"/>
      <c r="G39" s="256"/>
      <c r="H39" s="256"/>
      <c r="I39" s="256"/>
      <c r="J39" s="256"/>
      <c r="K39" s="256"/>
      <c r="L39" s="256"/>
      <c r="M39" s="256"/>
      <c r="N39" s="256"/>
      <c r="O39" s="256"/>
      <c r="P39" s="256"/>
      <c r="Q39" s="256"/>
      <c r="R39" s="256"/>
      <c r="S39" s="256"/>
      <c r="T39" s="256"/>
      <c r="U39" s="257"/>
    </row>
    <row r="40" spans="2:21" ht="17.25" x14ac:dyDescent="0.4">
      <c r="B40" s="255"/>
      <c r="C40" s="256"/>
      <c r="D40" s="256"/>
      <c r="E40" s="256"/>
      <c r="F40" s="256"/>
      <c r="G40" s="256"/>
      <c r="H40" s="256"/>
      <c r="I40" s="256"/>
      <c r="J40" s="256"/>
      <c r="K40" s="256"/>
      <c r="L40" s="256"/>
      <c r="M40" s="256"/>
      <c r="N40" s="256"/>
      <c r="O40" s="256"/>
      <c r="P40" s="256"/>
      <c r="Q40" s="256"/>
      <c r="R40" s="256"/>
      <c r="S40" s="256"/>
      <c r="T40" s="256"/>
      <c r="U40" s="257"/>
    </row>
    <row r="41" spans="2:21" ht="15" customHeight="1" x14ac:dyDescent="0.4">
      <c r="B41" s="255"/>
      <c r="C41" s="256"/>
      <c r="D41" s="256"/>
      <c r="E41" s="256"/>
      <c r="F41" s="256"/>
      <c r="G41" s="256"/>
      <c r="H41" s="256"/>
      <c r="I41" s="256"/>
      <c r="J41" s="256"/>
      <c r="K41" s="256"/>
      <c r="L41" s="256"/>
      <c r="M41" s="256"/>
      <c r="N41" s="256"/>
      <c r="O41" s="256"/>
      <c r="P41" s="256"/>
      <c r="Q41" s="256"/>
      <c r="R41" s="256"/>
      <c r="S41" s="256"/>
      <c r="T41" s="256"/>
      <c r="U41" s="257"/>
    </row>
    <row r="42" spans="2:21" ht="15" customHeight="1" x14ac:dyDescent="0.4">
      <c r="B42" s="255"/>
      <c r="C42" s="256"/>
      <c r="D42" s="256"/>
      <c r="E42" s="256"/>
      <c r="F42" s="256"/>
      <c r="G42" s="256"/>
      <c r="H42" s="256"/>
      <c r="I42" s="256"/>
      <c r="J42" s="256"/>
      <c r="K42" s="256"/>
      <c r="L42" s="256"/>
      <c r="M42" s="256"/>
      <c r="N42" s="256"/>
      <c r="O42" s="256"/>
      <c r="P42" s="256"/>
      <c r="Q42" s="256"/>
      <c r="R42" s="256"/>
      <c r="S42" s="256"/>
      <c r="T42" s="256"/>
      <c r="U42" s="257"/>
    </row>
    <row r="43" spans="2:21" ht="15" customHeight="1" x14ac:dyDescent="0.4">
      <c r="B43" s="258"/>
      <c r="C43" s="259"/>
      <c r="D43" s="259"/>
      <c r="E43" s="259"/>
      <c r="F43" s="259"/>
      <c r="G43" s="259"/>
      <c r="H43" s="259"/>
      <c r="I43" s="259"/>
      <c r="J43" s="259"/>
      <c r="K43" s="259"/>
      <c r="L43" s="259"/>
      <c r="M43" s="259"/>
      <c r="N43" s="259"/>
      <c r="O43" s="259"/>
      <c r="P43" s="259"/>
      <c r="Q43" s="259"/>
      <c r="R43" s="259"/>
      <c r="S43" s="259"/>
      <c r="T43" s="259"/>
      <c r="U43" s="260"/>
    </row>
  </sheetData>
  <sheetProtection formatCells="0"/>
  <mergeCells count="2">
    <mergeCell ref="B4:U23"/>
    <mergeCell ref="B26:U43"/>
  </mergeCells>
  <phoneticPr fontId="1"/>
  <pageMargins left="0.78740157480314965" right="0.59055118110236227"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tint="0.79998168889431442"/>
  </sheetPr>
  <dimension ref="A1:N52"/>
  <sheetViews>
    <sheetView showGridLines="0" view="pageBreakPreview" zoomScaleNormal="115" zoomScaleSheetLayoutView="100" workbookViewId="0">
      <selection activeCell="M28" sqref="M28"/>
    </sheetView>
  </sheetViews>
  <sheetFormatPr defaultRowHeight="14.1" customHeight="1" x14ac:dyDescent="0.4"/>
  <cols>
    <col min="1" max="1" width="1.75" customWidth="1"/>
    <col min="2" max="2" width="3.625" customWidth="1"/>
    <col min="3" max="3" width="12.625" customWidth="1"/>
    <col min="4" max="4" width="10" style="34" customWidth="1"/>
    <col min="5" max="5" width="16.625" style="34" customWidth="1"/>
    <col min="6" max="6" width="3.375" style="34" customWidth="1"/>
    <col min="7" max="7" width="2.5" style="34" customWidth="1"/>
    <col min="8" max="8" width="7.5" style="34" customWidth="1"/>
    <col min="9" max="9" width="8.375" style="34" customWidth="1"/>
    <col min="10" max="10" width="3.375" style="34" customWidth="1"/>
    <col min="11" max="11" width="5" style="34" customWidth="1"/>
    <col min="12" max="12" width="3.375" style="34" customWidth="1"/>
    <col min="34" max="34" width="12.875" customWidth="1"/>
    <col min="35" max="35" width="15.625" customWidth="1"/>
    <col min="37" max="37" width="19" customWidth="1"/>
    <col min="38" max="38" width="26.5" customWidth="1"/>
    <col min="39" max="39" width="17" customWidth="1"/>
    <col min="40" max="40" width="21.125" customWidth="1"/>
    <col min="41" max="41" width="23.375" customWidth="1"/>
    <col min="42" max="42" width="22.125" customWidth="1"/>
    <col min="44" max="44" width="21.125" customWidth="1"/>
    <col min="45" max="45" width="27" customWidth="1"/>
    <col min="46" max="46" width="34.375" customWidth="1"/>
  </cols>
  <sheetData>
    <row r="1" spans="1:14" ht="14.1" customHeight="1" x14ac:dyDescent="0.4">
      <c r="A1" s="119" t="s">
        <v>180</v>
      </c>
      <c r="B1" s="119"/>
      <c r="C1" s="119"/>
      <c r="G1" s="35"/>
      <c r="H1" s="35"/>
      <c r="I1" s="35"/>
      <c r="J1" s="35"/>
      <c r="K1" s="36"/>
      <c r="L1" s="36"/>
      <c r="M1" s="37"/>
      <c r="N1" s="37"/>
    </row>
    <row r="2" spans="1:14" ht="14.1" customHeight="1" x14ac:dyDescent="0.4">
      <c r="A2" s="81" t="s">
        <v>114</v>
      </c>
      <c r="B2" s="40"/>
      <c r="C2" s="40"/>
      <c r="G2" s="35"/>
      <c r="H2" s="35"/>
      <c r="I2" s="35"/>
      <c r="J2" s="35"/>
      <c r="K2" s="36"/>
      <c r="L2" s="41"/>
      <c r="M2" s="37"/>
      <c r="N2" s="190"/>
    </row>
    <row r="3" spans="1:14" ht="14.1" customHeight="1" x14ac:dyDescent="0.4">
      <c r="B3" s="265" t="s">
        <v>43</v>
      </c>
      <c r="C3" s="263" t="s">
        <v>44</v>
      </c>
      <c r="D3" s="273" t="s">
        <v>104</v>
      </c>
      <c r="E3" s="273"/>
      <c r="F3" s="273"/>
      <c r="G3" s="267" t="s">
        <v>45</v>
      </c>
      <c r="H3" s="267"/>
      <c r="I3" s="278" t="s">
        <v>242</v>
      </c>
      <c r="J3" s="279"/>
      <c r="K3" s="152" t="s">
        <v>226</v>
      </c>
      <c r="L3" s="172">
        <v>1</v>
      </c>
      <c r="N3" s="39"/>
    </row>
    <row r="4" spans="1:14" ht="14.1" customHeight="1" x14ac:dyDescent="0.4">
      <c r="B4" s="266"/>
      <c r="C4" s="264"/>
      <c r="D4" s="274"/>
      <c r="E4" s="274"/>
      <c r="F4" s="274"/>
      <c r="G4" s="268" t="s">
        <v>46</v>
      </c>
      <c r="H4" s="145" t="s">
        <v>47</v>
      </c>
      <c r="I4" s="170">
        <v>44936</v>
      </c>
      <c r="J4" s="84" t="s">
        <v>48</v>
      </c>
      <c r="K4" s="276">
        <v>44942</v>
      </c>
      <c r="L4" s="277"/>
      <c r="N4" s="39"/>
    </row>
    <row r="5" spans="1:14" ht="14.1" customHeight="1" x14ac:dyDescent="0.4">
      <c r="B5" s="266"/>
      <c r="C5" s="147" t="s">
        <v>53</v>
      </c>
      <c r="D5" s="275" t="s">
        <v>252</v>
      </c>
      <c r="E5" s="275"/>
      <c r="F5" s="275"/>
      <c r="G5" s="268"/>
      <c r="H5" s="145" t="s">
        <v>49</v>
      </c>
      <c r="I5" s="170">
        <v>44936</v>
      </c>
      <c r="J5" s="84" t="s">
        <v>48</v>
      </c>
      <c r="K5" s="276">
        <v>44942</v>
      </c>
      <c r="L5" s="277"/>
      <c r="N5" s="39"/>
    </row>
    <row r="6" spans="1:14" ht="14.1" customHeight="1" x14ac:dyDescent="0.4">
      <c r="B6" s="266"/>
      <c r="C6" s="146" t="s">
        <v>52</v>
      </c>
      <c r="D6" s="146" t="s">
        <v>51</v>
      </c>
      <c r="E6" s="171">
        <v>10000</v>
      </c>
      <c r="F6" s="83" t="s">
        <v>54</v>
      </c>
      <c r="G6" s="261" t="s">
        <v>63</v>
      </c>
      <c r="H6" s="261"/>
      <c r="I6" s="262">
        <v>2000</v>
      </c>
      <c r="J6" s="262"/>
      <c r="K6" s="262"/>
      <c r="L6" s="154" t="s">
        <v>54</v>
      </c>
      <c r="N6" s="39"/>
    </row>
    <row r="7" spans="1:14" ht="14.1" customHeight="1" x14ac:dyDescent="0.4">
      <c r="B7" s="266"/>
      <c r="C7" s="146" t="s">
        <v>55</v>
      </c>
      <c r="D7" s="146" t="s">
        <v>56</v>
      </c>
      <c r="E7" s="171">
        <v>300</v>
      </c>
      <c r="F7" s="83" t="s">
        <v>58</v>
      </c>
      <c r="G7" s="261" t="s">
        <v>57</v>
      </c>
      <c r="H7" s="261"/>
      <c r="I7" s="262">
        <v>30</v>
      </c>
      <c r="J7" s="262"/>
      <c r="K7" s="262"/>
      <c r="L7" s="154" t="s">
        <v>54</v>
      </c>
      <c r="M7" s="39"/>
    </row>
    <row r="8" spans="1:14" ht="14.1" customHeight="1" x14ac:dyDescent="0.4">
      <c r="B8" s="266"/>
      <c r="C8" s="269" t="s">
        <v>59</v>
      </c>
      <c r="D8" s="270" t="s">
        <v>253</v>
      </c>
      <c r="E8" s="271"/>
      <c r="F8" s="271"/>
      <c r="G8" s="271"/>
      <c r="H8" s="271"/>
      <c r="I8" s="271"/>
      <c r="J8" s="271"/>
      <c r="K8" s="271"/>
      <c r="L8" s="272"/>
    </row>
    <row r="9" spans="1:14" ht="14.1" customHeight="1" x14ac:dyDescent="0.4">
      <c r="B9" s="266"/>
      <c r="C9" s="269"/>
      <c r="D9" s="271"/>
      <c r="E9" s="271"/>
      <c r="F9" s="271"/>
      <c r="G9" s="271"/>
      <c r="H9" s="271"/>
      <c r="I9" s="271"/>
      <c r="J9" s="271"/>
      <c r="K9" s="271"/>
      <c r="L9" s="272"/>
    </row>
    <row r="10" spans="1:14" ht="14.1" customHeight="1" x14ac:dyDescent="0.4">
      <c r="B10" s="266"/>
      <c r="C10" s="280" t="s">
        <v>128</v>
      </c>
      <c r="D10" s="270" t="s">
        <v>254</v>
      </c>
      <c r="E10" s="271"/>
      <c r="F10" s="271"/>
      <c r="G10" s="271"/>
      <c r="H10" s="271"/>
      <c r="I10" s="271"/>
      <c r="J10" s="271"/>
      <c r="K10" s="271"/>
      <c r="L10" s="272"/>
    </row>
    <row r="11" spans="1:14" ht="14.1" customHeight="1" x14ac:dyDescent="0.4">
      <c r="B11" s="266"/>
      <c r="C11" s="280"/>
      <c r="D11" s="271"/>
      <c r="E11" s="271"/>
      <c r="F11" s="271"/>
      <c r="G11" s="271"/>
      <c r="H11" s="271"/>
      <c r="I11" s="271"/>
      <c r="J11" s="271"/>
      <c r="K11" s="271"/>
      <c r="L11" s="272"/>
    </row>
    <row r="12" spans="1:14" ht="14.1" customHeight="1" x14ac:dyDescent="0.4">
      <c r="B12" s="266"/>
      <c r="C12" s="280"/>
      <c r="D12" s="271"/>
      <c r="E12" s="271"/>
      <c r="F12" s="271"/>
      <c r="G12" s="271"/>
      <c r="H12" s="271"/>
      <c r="I12" s="271"/>
      <c r="J12" s="271"/>
      <c r="K12" s="271"/>
      <c r="L12" s="272"/>
    </row>
    <row r="13" spans="1:14" ht="14.1" customHeight="1" x14ac:dyDescent="0.4">
      <c r="B13" s="266" t="s">
        <v>109</v>
      </c>
      <c r="C13" s="264" t="s">
        <v>44</v>
      </c>
      <c r="D13" s="274" t="s">
        <v>255</v>
      </c>
      <c r="E13" s="274"/>
      <c r="F13" s="274"/>
      <c r="G13" s="280" t="s">
        <v>45</v>
      </c>
      <c r="H13" s="280"/>
      <c r="I13" s="284" t="s">
        <v>241</v>
      </c>
      <c r="J13" s="285"/>
      <c r="K13" s="147" t="s">
        <v>226</v>
      </c>
      <c r="L13" s="173">
        <v>2</v>
      </c>
    </row>
    <row r="14" spans="1:14" ht="14.1" customHeight="1" x14ac:dyDescent="0.4">
      <c r="B14" s="266"/>
      <c r="C14" s="264"/>
      <c r="D14" s="274"/>
      <c r="E14" s="274"/>
      <c r="F14" s="274"/>
      <c r="G14" s="268" t="s">
        <v>46</v>
      </c>
      <c r="H14" s="145" t="s">
        <v>47</v>
      </c>
      <c r="I14" s="170">
        <v>44986</v>
      </c>
      <c r="J14" s="84" t="s">
        <v>36</v>
      </c>
      <c r="K14" s="276">
        <v>44990</v>
      </c>
      <c r="L14" s="277"/>
    </row>
    <row r="15" spans="1:14" ht="14.1" customHeight="1" x14ac:dyDescent="0.4">
      <c r="B15" s="266"/>
      <c r="C15" s="147" t="s">
        <v>53</v>
      </c>
      <c r="D15" s="275" t="s">
        <v>256</v>
      </c>
      <c r="E15" s="275"/>
      <c r="F15" s="275"/>
      <c r="G15" s="268"/>
      <c r="H15" s="145" t="s">
        <v>49</v>
      </c>
      <c r="I15" s="97">
        <v>44835</v>
      </c>
      <c r="J15" s="84" t="s">
        <v>36</v>
      </c>
      <c r="K15" s="282">
        <v>44896</v>
      </c>
      <c r="L15" s="283"/>
    </row>
    <row r="16" spans="1:14" ht="14.1" customHeight="1" x14ac:dyDescent="0.4">
      <c r="B16" s="266"/>
      <c r="C16" s="146" t="s">
        <v>52</v>
      </c>
      <c r="D16" s="146" t="s">
        <v>51</v>
      </c>
      <c r="E16" s="171">
        <v>30000</v>
      </c>
      <c r="F16" s="83" t="s">
        <v>54</v>
      </c>
      <c r="G16" s="261" t="s">
        <v>63</v>
      </c>
      <c r="H16" s="261"/>
      <c r="I16" s="262">
        <v>3000</v>
      </c>
      <c r="J16" s="262"/>
      <c r="K16" s="262"/>
      <c r="L16" s="154" t="s">
        <v>54</v>
      </c>
    </row>
    <row r="17" spans="2:14" ht="14.1" customHeight="1" x14ac:dyDescent="0.4">
      <c r="B17" s="266"/>
      <c r="C17" s="146" t="s">
        <v>55</v>
      </c>
      <c r="D17" s="146" t="s">
        <v>56</v>
      </c>
      <c r="E17" s="171">
        <v>1000</v>
      </c>
      <c r="F17" s="83" t="s">
        <v>58</v>
      </c>
      <c r="G17" s="261" t="s">
        <v>57</v>
      </c>
      <c r="H17" s="261"/>
      <c r="I17" s="262">
        <v>50</v>
      </c>
      <c r="J17" s="262"/>
      <c r="K17" s="262"/>
      <c r="L17" s="154" t="s">
        <v>54</v>
      </c>
    </row>
    <row r="18" spans="2:14" ht="14.1" customHeight="1" x14ac:dyDescent="0.4">
      <c r="B18" s="266"/>
      <c r="C18" s="269" t="s">
        <v>59</v>
      </c>
      <c r="D18" s="270" t="s">
        <v>108</v>
      </c>
      <c r="E18" s="270"/>
      <c r="F18" s="270"/>
      <c r="G18" s="270"/>
      <c r="H18" s="270"/>
      <c r="I18" s="270"/>
      <c r="J18" s="270"/>
      <c r="K18" s="270"/>
      <c r="L18" s="281"/>
      <c r="M18" s="39"/>
      <c r="N18" s="39"/>
    </row>
    <row r="19" spans="2:14" ht="14.1" customHeight="1" x14ac:dyDescent="0.4">
      <c r="B19" s="266"/>
      <c r="C19" s="269"/>
      <c r="D19" s="270"/>
      <c r="E19" s="270"/>
      <c r="F19" s="270"/>
      <c r="G19" s="270"/>
      <c r="H19" s="270"/>
      <c r="I19" s="270"/>
      <c r="J19" s="270"/>
      <c r="K19" s="270"/>
      <c r="L19" s="281"/>
    </row>
    <row r="20" spans="2:14" ht="14.1" customHeight="1" x14ac:dyDescent="0.4">
      <c r="B20" s="266"/>
      <c r="C20" s="280" t="s">
        <v>129</v>
      </c>
      <c r="D20" s="270" t="s">
        <v>107</v>
      </c>
      <c r="E20" s="270"/>
      <c r="F20" s="270"/>
      <c r="G20" s="270"/>
      <c r="H20" s="270"/>
      <c r="I20" s="270"/>
      <c r="J20" s="270"/>
      <c r="K20" s="270"/>
      <c r="L20" s="281"/>
    </row>
    <row r="21" spans="2:14" ht="14.1" customHeight="1" x14ac:dyDescent="0.4">
      <c r="B21" s="266"/>
      <c r="C21" s="280"/>
      <c r="D21" s="270"/>
      <c r="E21" s="270"/>
      <c r="F21" s="270"/>
      <c r="G21" s="270"/>
      <c r="H21" s="270"/>
      <c r="I21" s="270"/>
      <c r="J21" s="270"/>
      <c r="K21" s="270"/>
      <c r="L21" s="281"/>
    </row>
    <row r="22" spans="2:14" ht="14.1" customHeight="1" x14ac:dyDescent="0.4">
      <c r="B22" s="266"/>
      <c r="C22" s="280"/>
      <c r="D22" s="270"/>
      <c r="E22" s="270"/>
      <c r="F22" s="270"/>
      <c r="G22" s="270"/>
      <c r="H22" s="270"/>
      <c r="I22" s="270"/>
      <c r="J22" s="270"/>
      <c r="K22" s="270"/>
      <c r="L22" s="281"/>
    </row>
    <row r="23" spans="2:14" ht="14.1" customHeight="1" x14ac:dyDescent="0.4">
      <c r="B23" s="266" t="s">
        <v>110</v>
      </c>
      <c r="C23" s="264" t="s">
        <v>44</v>
      </c>
      <c r="D23" s="274" t="s">
        <v>257</v>
      </c>
      <c r="E23" s="274"/>
      <c r="F23" s="274"/>
      <c r="G23" s="280" t="s">
        <v>45</v>
      </c>
      <c r="H23" s="280"/>
      <c r="I23" s="278" t="s">
        <v>241</v>
      </c>
      <c r="J23" s="279"/>
      <c r="K23" s="156" t="s">
        <v>226</v>
      </c>
      <c r="L23" s="153"/>
    </row>
    <row r="24" spans="2:14" ht="14.1" customHeight="1" x14ac:dyDescent="0.4">
      <c r="B24" s="266"/>
      <c r="C24" s="264"/>
      <c r="D24" s="274"/>
      <c r="E24" s="274"/>
      <c r="F24" s="274"/>
      <c r="G24" s="268" t="s">
        <v>46</v>
      </c>
      <c r="H24" s="145" t="s">
        <v>47</v>
      </c>
      <c r="I24" s="170">
        <v>45047</v>
      </c>
      <c r="J24" s="84" t="s">
        <v>36</v>
      </c>
      <c r="K24" s="276">
        <v>45056</v>
      </c>
      <c r="L24" s="277"/>
    </row>
    <row r="25" spans="2:14" ht="14.1" customHeight="1" x14ac:dyDescent="0.4">
      <c r="B25" s="266"/>
      <c r="C25" s="147" t="s">
        <v>53</v>
      </c>
      <c r="D25" s="275" t="s">
        <v>257</v>
      </c>
      <c r="E25" s="275"/>
      <c r="F25" s="275"/>
      <c r="G25" s="268"/>
      <c r="H25" s="145" t="s">
        <v>49</v>
      </c>
      <c r="I25" s="170">
        <v>45047</v>
      </c>
      <c r="J25" s="84" t="s">
        <v>36</v>
      </c>
      <c r="K25" s="276">
        <v>45051</v>
      </c>
      <c r="L25" s="277"/>
    </row>
    <row r="26" spans="2:14" ht="14.1" customHeight="1" x14ac:dyDescent="0.4">
      <c r="B26" s="266"/>
      <c r="C26" s="146" t="s">
        <v>52</v>
      </c>
      <c r="D26" s="146" t="s">
        <v>51</v>
      </c>
      <c r="E26" s="171">
        <v>30000</v>
      </c>
      <c r="F26" s="83" t="s">
        <v>54</v>
      </c>
      <c r="G26" s="261" t="s">
        <v>63</v>
      </c>
      <c r="H26" s="261"/>
      <c r="I26" s="262">
        <v>3000</v>
      </c>
      <c r="J26" s="262"/>
      <c r="K26" s="262"/>
      <c r="L26" s="154" t="s">
        <v>54</v>
      </c>
    </row>
    <row r="27" spans="2:14" ht="14.1" customHeight="1" x14ac:dyDescent="0.4">
      <c r="B27" s="266"/>
      <c r="C27" s="146" t="s">
        <v>55</v>
      </c>
      <c r="D27" s="146" t="s">
        <v>56</v>
      </c>
      <c r="E27" s="171">
        <v>500</v>
      </c>
      <c r="F27" s="83" t="s">
        <v>58</v>
      </c>
      <c r="G27" s="261" t="s">
        <v>57</v>
      </c>
      <c r="H27" s="261"/>
      <c r="I27" s="262">
        <v>30000</v>
      </c>
      <c r="J27" s="262"/>
      <c r="K27" s="262"/>
      <c r="L27" s="154" t="s">
        <v>54</v>
      </c>
    </row>
    <row r="28" spans="2:14" ht="14.1" customHeight="1" x14ac:dyDescent="0.4">
      <c r="B28" s="266"/>
      <c r="C28" s="269" t="s">
        <v>59</v>
      </c>
      <c r="D28" s="270" t="s">
        <v>108</v>
      </c>
      <c r="E28" s="270"/>
      <c r="F28" s="270"/>
      <c r="G28" s="270"/>
      <c r="H28" s="270"/>
      <c r="I28" s="270"/>
      <c r="J28" s="270"/>
      <c r="K28" s="270"/>
      <c r="L28" s="281"/>
      <c r="M28" s="39"/>
      <c r="N28" s="39"/>
    </row>
    <row r="29" spans="2:14" ht="14.1" customHeight="1" x14ac:dyDescent="0.4">
      <c r="B29" s="266"/>
      <c r="C29" s="269"/>
      <c r="D29" s="270"/>
      <c r="E29" s="270"/>
      <c r="F29" s="270"/>
      <c r="G29" s="270"/>
      <c r="H29" s="270"/>
      <c r="I29" s="270"/>
      <c r="J29" s="270"/>
      <c r="K29" s="270"/>
      <c r="L29" s="281"/>
    </row>
    <row r="30" spans="2:14" ht="14.1" customHeight="1" x14ac:dyDescent="0.4">
      <c r="B30" s="266"/>
      <c r="C30" s="280" t="s">
        <v>128</v>
      </c>
      <c r="D30" s="270" t="s">
        <v>107</v>
      </c>
      <c r="E30" s="270"/>
      <c r="F30" s="270"/>
      <c r="G30" s="270"/>
      <c r="H30" s="270"/>
      <c r="I30" s="270"/>
      <c r="J30" s="270"/>
      <c r="K30" s="270"/>
      <c r="L30" s="281"/>
    </row>
    <row r="31" spans="2:14" ht="14.1" customHeight="1" x14ac:dyDescent="0.4">
      <c r="B31" s="266"/>
      <c r="C31" s="280"/>
      <c r="D31" s="270"/>
      <c r="E31" s="270"/>
      <c r="F31" s="270"/>
      <c r="G31" s="270"/>
      <c r="H31" s="270"/>
      <c r="I31" s="270"/>
      <c r="J31" s="270"/>
      <c r="K31" s="270"/>
      <c r="L31" s="281"/>
    </row>
    <row r="32" spans="2:14" ht="14.1" customHeight="1" x14ac:dyDescent="0.4">
      <c r="B32" s="266"/>
      <c r="C32" s="280"/>
      <c r="D32" s="270"/>
      <c r="E32" s="270"/>
      <c r="F32" s="270"/>
      <c r="G32" s="270"/>
      <c r="H32" s="270"/>
      <c r="I32" s="270"/>
      <c r="J32" s="270"/>
      <c r="K32" s="270"/>
      <c r="L32" s="281"/>
    </row>
    <row r="33" spans="2:14" ht="14.1" customHeight="1" x14ac:dyDescent="0.4">
      <c r="B33" s="266" t="s">
        <v>111</v>
      </c>
      <c r="C33" s="264" t="s">
        <v>44</v>
      </c>
      <c r="D33" s="274" t="s">
        <v>258</v>
      </c>
      <c r="E33" s="274"/>
      <c r="F33" s="274"/>
      <c r="G33" s="280" t="s">
        <v>45</v>
      </c>
      <c r="H33" s="280"/>
      <c r="I33" s="278" t="s">
        <v>242</v>
      </c>
      <c r="J33" s="279"/>
      <c r="K33" s="156" t="s">
        <v>226</v>
      </c>
      <c r="L33" s="172">
        <v>1</v>
      </c>
    </row>
    <row r="34" spans="2:14" ht="14.1" customHeight="1" x14ac:dyDescent="0.4">
      <c r="B34" s="266"/>
      <c r="C34" s="264"/>
      <c r="D34" s="274"/>
      <c r="E34" s="274"/>
      <c r="F34" s="274"/>
      <c r="G34" s="268" t="s">
        <v>46</v>
      </c>
      <c r="H34" s="145" t="s">
        <v>47</v>
      </c>
      <c r="I34" s="170">
        <v>45108</v>
      </c>
      <c r="J34" s="84" t="s">
        <v>36</v>
      </c>
      <c r="K34" s="276">
        <v>45114</v>
      </c>
      <c r="L34" s="277"/>
    </row>
    <row r="35" spans="2:14" ht="14.1" customHeight="1" x14ac:dyDescent="0.4">
      <c r="B35" s="266"/>
      <c r="C35" s="147" t="s">
        <v>53</v>
      </c>
      <c r="D35" s="275" t="s">
        <v>252</v>
      </c>
      <c r="E35" s="275"/>
      <c r="F35" s="275"/>
      <c r="G35" s="268"/>
      <c r="H35" s="145" t="s">
        <v>49</v>
      </c>
      <c r="I35" s="170">
        <v>45108</v>
      </c>
      <c r="J35" s="84" t="s">
        <v>36</v>
      </c>
      <c r="K35" s="276">
        <v>45114</v>
      </c>
      <c r="L35" s="277"/>
    </row>
    <row r="36" spans="2:14" ht="14.1" customHeight="1" x14ac:dyDescent="0.4">
      <c r="B36" s="266"/>
      <c r="C36" s="146" t="s">
        <v>52</v>
      </c>
      <c r="D36" s="146" t="s">
        <v>51</v>
      </c>
      <c r="E36" s="171">
        <v>10000</v>
      </c>
      <c r="F36" s="159" t="s">
        <v>54</v>
      </c>
      <c r="G36" s="261" t="s">
        <v>63</v>
      </c>
      <c r="H36" s="261"/>
      <c r="I36" s="262">
        <v>2000</v>
      </c>
      <c r="J36" s="262"/>
      <c r="K36" s="262"/>
      <c r="L36" s="154" t="s">
        <v>54</v>
      </c>
    </row>
    <row r="37" spans="2:14" ht="14.1" customHeight="1" x14ac:dyDescent="0.4">
      <c r="B37" s="266"/>
      <c r="C37" s="146" t="s">
        <v>55</v>
      </c>
      <c r="D37" s="146" t="s">
        <v>56</v>
      </c>
      <c r="E37" s="171">
        <v>300</v>
      </c>
      <c r="F37" s="159" t="s">
        <v>58</v>
      </c>
      <c r="G37" s="261" t="s">
        <v>57</v>
      </c>
      <c r="H37" s="261"/>
      <c r="I37" s="262">
        <v>30</v>
      </c>
      <c r="J37" s="262"/>
      <c r="K37" s="262"/>
      <c r="L37" s="154" t="s">
        <v>54</v>
      </c>
    </row>
    <row r="38" spans="2:14" ht="14.1" customHeight="1" x14ac:dyDescent="0.4">
      <c r="B38" s="266"/>
      <c r="C38" s="269" t="s">
        <v>59</v>
      </c>
      <c r="D38" s="270" t="s">
        <v>108</v>
      </c>
      <c r="E38" s="270"/>
      <c r="F38" s="270"/>
      <c r="G38" s="270"/>
      <c r="H38" s="270"/>
      <c r="I38" s="270"/>
      <c r="J38" s="270"/>
      <c r="K38" s="270"/>
      <c r="L38" s="281"/>
      <c r="M38" s="39"/>
      <c r="N38" s="39"/>
    </row>
    <row r="39" spans="2:14" ht="14.1" customHeight="1" x14ac:dyDescent="0.4">
      <c r="B39" s="266"/>
      <c r="C39" s="269"/>
      <c r="D39" s="270"/>
      <c r="E39" s="270"/>
      <c r="F39" s="270"/>
      <c r="G39" s="270"/>
      <c r="H39" s="270"/>
      <c r="I39" s="270"/>
      <c r="J39" s="270"/>
      <c r="K39" s="270"/>
      <c r="L39" s="281"/>
    </row>
    <row r="40" spans="2:14" ht="14.1" customHeight="1" x14ac:dyDescent="0.4">
      <c r="B40" s="266"/>
      <c r="C40" s="280" t="s">
        <v>128</v>
      </c>
      <c r="D40" s="270" t="s">
        <v>107</v>
      </c>
      <c r="E40" s="270"/>
      <c r="F40" s="270"/>
      <c r="G40" s="270"/>
      <c r="H40" s="270"/>
      <c r="I40" s="270"/>
      <c r="J40" s="270"/>
      <c r="K40" s="270"/>
      <c r="L40" s="281"/>
    </row>
    <row r="41" spans="2:14" ht="14.1" customHeight="1" x14ac:dyDescent="0.4">
      <c r="B41" s="266"/>
      <c r="C41" s="280"/>
      <c r="D41" s="270"/>
      <c r="E41" s="270"/>
      <c r="F41" s="270"/>
      <c r="G41" s="270"/>
      <c r="H41" s="270"/>
      <c r="I41" s="270"/>
      <c r="J41" s="270"/>
      <c r="K41" s="270"/>
      <c r="L41" s="281"/>
    </row>
    <row r="42" spans="2:14" ht="14.1" customHeight="1" x14ac:dyDescent="0.4">
      <c r="B42" s="266"/>
      <c r="C42" s="280"/>
      <c r="D42" s="270"/>
      <c r="E42" s="270"/>
      <c r="F42" s="270"/>
      <c r="G42" s="270"/>
      <c r="H42" s="270"/>
      <c r="I42" s="270"/>
      <c r="J42" s="270"/>
      <c r="K42" s="270"/>
      <c r="L42" s="281"/>
    </row>
    <row r="43" spans="2:14" ht="14.1" customHeight="1" x14ac:dyDescent="0.4">
      <c r="B43" s="266" t="s">
        <v>112</v>
      </c>
      <c r="C43" s="264" t="s">
        <v>44</v>
      </c>
      <c r="D43" s="274" t="s">
        <v>272</v>
      </c>
      <c r="E43" s="274"/>
      <c r="F43" s="274"/>
      <c r="G43" s="280" t="s">
        <v>45</v>
      </c>
      <c r="H43" s="280"/>
      <c r="I43" s="278" t="s">
        <v>243</v>
      </c>
      <c r="J43" s="279"/>
      <c r="K43" s="156" t="s">
        <v>226</v>
      </c>
      <c r="L43" s="172">
        <v>1</v>
      </c>
    </row>
    <row r="44" spans="2:14" ht="14.1" customHeight="1" x14ac:dyDescent="0.4">
      <c r="B44" s="266"/>
      <c r="C44" s="264"/>
      <c r="D44" s="274"/>
      <c r="E44" s="274"/>
      <c r="F44" s="274"/>
      <c r="G44" s="268" t="s">
        <v>46</v>
      </c>
      <c r="H44" s="145" t="s">
        <v>47</v>
      </c>
      <c r="I44" s="170">
        <v>45170</v>
      </c>
      <c r="J44" s="84" t="s">
        <v>36</v>
      </c>
      <c r="K44" s="276">
        <v>45174</v>
      </c>
      <c r="L44" s="277"/>
    </row>
    <row r="45" spans="2:14" ht="14.1" customHeight="1" x14ac:dyDescent="0.4">
      <c r="B45" s="266"/>
      <c r="C45" s="147" t="s">
        <v>53</v>
      </c>
      <c r="D45" s="275"/>
      <c r="E45" s="275"/>
      <c r="F45" s="275"/>
      <c r="G45" s="268"/>
      <c r="H45" s="145" t="s">
        <v>49</v>
      </c>
      <c r="I45" s="170">
        <v>45200</v>
      </c>
      <c r="J45" s="84" t="s">
        <v>36</v>
      </c>
      <c r="K45" s="276">
        <v>45204</v>
      </c>
      <c r="L45" s="277"/>
    </row>
    <row r="46" spans="2:14" ht="14.1" customHeight="1" x14ac:dyDescent="0.4">
      <c r="B46" s="266"/>
      <c r="C46" s="146" t="s">
        <v>52</v>
      </c>
      <c r="D46" s="146" t="s">
        <v>51</v>
      </c>
      <c r="E46" s="171">
        <v>10000</v>
      </c>
      <c r="F46" s="159" t="s">
        <v>54</v>
      </c>
      <c r="G46" s="261" t="s">
        <v>63</v>
      </c>
      <c r="H46" s="261"/>
      <c r="I46" s="262">
        <v>2000</v>
      </c>
      <c r="J46" s="262"/>
      <c r="K46" s="262"/>
      <c r="L46" s="154" t="s">
        <v>54</v>
      </c>
    </row>
    <row r="47" spans="2:14" ht="14.1" customHeight="1" x14ac:dyDescent="0.4">
      <c r="B47" s="266"/>
      <c r="C47" s="146" t="s">
        <v>55</v>
      </c>
      <c r="D47" s="146" t="s">
        <v>56</v>
      </c>
      <c r="E47" s="171">
        <v>300</v>
      </c>
      <c r="F47" s="159" t="s">
        <v>58</v>
      </c>
      <c r="G47" s="261" t="s">
        <v>57</v>
      </c>
      <c r="H47" s="261"/>
      <c r="I47" s="262">
        <v>50</v>
      </c>
      <c r="J47" s="262"/>
      <c r="K47" s="262"/>
      <c r="L47" s="154" t="s">
        <v>54</v>
      </c>
    </row>
    <row r="48" spans="2:14" ht="14.1" customHeight="1" x14ac:dyDescent="0.4">
      <c r="B48" s="266"/>
      <c r="C48" s="269" t="s">
        <v>59</v>
      </c>
      <c r="D48" s="270" t="s">
        <v>108</v>
      </c>
      <c r="E48" s="270"/>
      <c r="F48" s="270"/>
      <c r="G48" s="270"/>
      <c r="H48" s="270"/>
      <c r="I48" s="270"/>
      <c r="J48" s="270"/>
      <c r="K48" s="270"/>
      <c r="L48" s="281"/>
      <c r="M48" s="39"/>
      <c r="N48" s="39"/>
    </row>
    <row r="49" spans="2:12" ht="14.1" customHeight="1" x14ac:dyDescent="0.4">
      <c r="B49" s="266"/>
      <c r="C49" s="269"/>
      <c r="D49" s="270"/>
      <c r="E49" s="270"/>
      <c r="F49" s="270"/>
      <c r="G49" s="270"/>
      <c r="H49" s="270"/>
      <c r="I49" s="270"/>
      <c r="J49" s="270"/>
      <c r="K49" s="270"/>
      <c r="L49" s="281"/>
    </row>
    <row r="50" spans="2:12" ht="14.1" customHeight="1" x14ac:dyDescent="0.4">
      <c r="B50" s="266"/>
      <c r="C50" s="280" t="s">
        <v>128</v>
      </c>
      <c r="D50" s="270" t="s">
        <v>107</v>
      </c>
      <c r="E50" s="270"/>
      <c r="F50" s="270"/>
      <c r="G50" s="270"/>
      <c r="H50" s="270"/>
      <c r="I50" s="270"/>
      <c r="J50" s="270"/>
      <c r="K50" s="270"/>
      <c r="L50" s="281"/>
    </row>
    <row r="51" spans="2:12" ht="14.1" customHeight="1" x14ac:dyDescent="0.4">
      <c r="B51" s="266"/>
      <c r="C51" s="280"/>
      <c r="D51" s="270"/>
      <c r="E51" s="270"/>
      <c r="F51" s="270"/>
      <c r="G51" s="270"/>
      <c r="H51" s="270"/>
      <c r="I51" s="270"/>
      <c r="J51" s="270"/>
      <c r="K51" s="270"/>
      <c r="L51" s="281"/>
    </row>
    <row r="52" spans="2:12" ht="14.1" customHeight="1" x14ac:dyDescent="0.4">
      <c r="B52" s="266"/>
      <c r="C52" s="280"/>
      <c r="D52" s="270"/>
      <c r="E52" s="270"/>
      <c r="F52" s="270"/>
      <c r="G52" s="270"/>
      <c r="H52" s="270"/>
      <c r="I52" s="270"/>
      <c r="J52" s="270"/>
      <c r="K52" s="270"/>
      <c r="L52" s="281"/>
    </row>
  </sheetData>
  <sheetProtection formatCells="0"/>
  <mergeCells count="85">
    <mergeCell ref="I23:J23"/>
    <mergeCell ref="I33:J33"/>
    <mergeCell ref="I43:J43"/>
    <mergeCell ref="G47:H47"/>
    <mergeCell ref="G16:H16"/>
    <mergeCell ref="I16:K16"/>
    <mergeCell ref="K24:L24"/>
    <mergeCell ref="C30:C32"/>
    <mergeCell ref="D30:L32"/>
    <mergeCell ref="G27:H27"/>
    <mergeCell ref="I37:K37"/>
    <mergeCell ref="C38:C39"/>
    <mergeCell ref="D38:L39"/>
    <mergeCell ref="I27:K27"/>
    <mergeCell ref="C28:C29"/>
    <mergeCell ref="D28:L29"/>
    <mergeCell ref="K35:L35"/>
    <mergeCell ref="I36:K36"/>
    <mergeCell ref="K34:L34"/>
    <mergeCell ref="G36:H36"/>
    <mergeCell ref="C40:C42"/>
    <mergeCell ref="B33:B42"/>
    <mergeCell ref="C33:C34"/>
    <mergeCell ref="D33:F34"/>
    <mergeCell ref="G34:G35"/>
    <mergeCell ref="D35:F35"/>
    <mergeCell ref="G37:H37"/>
    <mergeCell ref="G33:H33"/>
    <mergeCell ref="D40:L42"/>
    <mergeCell ref="B43:B52"/>
    <mergeCell ref="D43:F44"/>
    <mergeCell ref="G44:G45"/>
    <mergeCell ref="K44:L44"/>
    <mergeCell ref="C48:C49"/>
    <mergeCell ref="D48:L49"/>
    <mergeCell ref="C50:C52"/>
    <mergeCell ref="D50:L52"/>
    <mergeCell ref="C43:C44"/>
    <mergeCell ref="G43:H43"/>
    <mergeCell ref="D45:F45"/>
    <mergeCell ref="K45:L45"/>
    <mergeCell ref="G46:H46"/>
    <mergeCell ref="I46:K46"/>
    <mergeCell ref="I47:K47"/>
    <mergeCell ref="D10:L12"/>
    <mergeCell ref="B13:B22"/>
    <mergeCell ref="C13:C14"/>
    <mergeCell ref="D13:F14"/>
    <mergeCell ref="G13:H13"/>
    <mergeCell ref="G17:H17"/>
    <mergeCell ref="C20:C22"/>
    <mergeCell ref="D20:L22"/>
    <mergeCell ref="I13:J13"/>
    <mergeCell ref="B23:B32"/>
    <mergeCell ref="D23:F24"/>
    <mergeCell ref="G24:G25"/>
    <mergeCell ref="G14:G15"/>
    <mergeCell ref="D15:F15"/>
    <mergeCell ref="C18:C19"/>
    <mergeCell ref="D18:L19"/>
    <mergeCell ref="K14:L14"/>
    <mergeCell ref="K15:L15"/>
    <mergeCell ref="I17:K17"/>
    <mergeCell ref="D25:F25"/>
    <mergeCell ref="K25:L25"/>
    <mergeCell ref="G26:H26"/>
    <mergeCell ref="I26:K26"/>
    <mergeCell ref="C23:C24"/>
    <mergeCell ref="G23:H23"/>
    <mergeCell ref="G7:H7"/>
    <mergeCell ref="I7:K7"/>
    <mergeCell ref="I6:K6"/>
    <mergeCell ref="C3:C4"/>
    <mergeCell ref="B3:B12"/>
    <mergeCell ref="G3:H3"/>
    <mergeCell ref="G4:G5"/>
    <mergeCell ref="G6:H6"/>
    <mergeCell ref="C8:C9"/>
    <mergeCell ref="D8:L9"/>
    <mergeCell ref="D3:F4"/>
    <mergeCell ref="D5:F5"/>
    <mergeCell ref="K4:L4"/>
    <mergeCell ref="K5:L5"/>
    <mergeCell ref="I3:J3"/>
    <mergeCell ref="C10:C12"/>
  </mergeCells>
  <phoneticPr fontId="1"/>
  <conditionalFormatting sqref="I5:L5">
    <cfRule type="expression" dxfId="30" priority="15">
      <formula>$I$3="リアルのみ"</formula>
    </cfRule>
  </conditionalFormatting>
  <conditionalFormatting sqref="I15:L15">
    <cfRule type="expression" dxfId="29" priority="14">
      <formula>$I$13="リアルのみ"</formula>
    </cfRule>
  </conditionalFormatting>
  <conditionalFormatting sqref="I4:L4 I6:K7">
    <cfRule type="expression" dxfId="28" priority="13">
      <formula>$I$3="オンラインのみ"</formula>
    </cfRule>
  </conditionalFormatting>
  <conditionalFormatting sqref="I14:L14 I16:K17">
    <cfRule type="expression" dxfId="27" priority="10">
      <formula>$I$13="オンラインのみ"</formula>
    </cfRule>
  </conditionalFormatting>
  <conditionalFormatting sqref="I25:L25">
    <cfRule type="expression" dxfId="26" priority="9">
      <formula>$I$23="リアルのみ"</formula>
    </cfRule>
  </conditionalFormatting>
  <conditionalFormatting sqref="I24:L24 I26:K27">
    <cfRule type="expression" dxfId="25" priority="8">
      <formula>$I$23="オンラインのみ"</formula>
    </cfRule>
  </conditionalFormatting>
  <conditionalFormatting sqref="I35:L35">
    <cfRule type="expression" dxfId="24" priority="7">
      <formula>$I$33="リアルのみ"</formula>
    </cfRule>
  </conditionalFormatting>
  <conditionalFormatting sqref="I34:L34">
    <cfRule type="expression" dxfId="23" priority="6">
      <formula>$I$33="オンラインのみ"</formula>
    </cfRule>
  </conditionalFormatting>
  <conditionalFormatting sqref="I45:L45">
    <cfRule type="expression" dxfId="22" priority="5">
      <formula>$I$43="リアルのみ"</formula>
    </cfRule>
  </conditionalFormatting>
  <conditionalFormatting sqref="I44:L44">
    <cfRule type="expression" dxfId="21" priority="4">
      <formula>$I$43="オンラインのみ"</formula>
    </cfRule>
  </conditionalFormatting>
  <conditionalFormatting sqref="I36:K37">
    <cfRule type="expression" dxfId="20" priority="3">
      <formula>$I$3="オンラインのみ"</formula>
    </cfRule>
  </conditionalFormatting>
  <conditionalFormatting sqref="I46:K47">
    <cfRule type="expression" dxfId="19" priority="2">
      <formula>$I$43="オンラインのみ"</formula>
    </cfRule>
  </conditionalFormatting>
  <dataValidations xWindow="812" yWindow="697" count="1">
    <dataValidation type="list" allowBlank="1" showInputMessage="1" showErrorMessage="1" prompt="プルダウンして選択" sqref="I3 I23 I33 I13 I43">
      <formula1>"選択してください,リアルのみ,リアル + オンライン,オンラインのみ"</formula1>
    </dataValidation>
  </dataValidations>
  <printOptions horizontalCentered="1"/>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79998168889431442"/>
  </sheetPr>
  <dimension ref="A1:N52"/>
  <sheetViews>
    <sheetView showGridLines="0" view="pageBreakPreview" zoomScaleNormal="115" zoomScaleSheetLayoutView="100" workbookViewId="0">
      <selection activeCell="N23" sqref="N23"/>
    </sheetView>
  </sheetViews>
  <sheetFormatPr defaultRowHeight="14.1" customHeight="1" x14ac:dyDescent="0.4"/>
  <cols>
    <col min="1" max="1" width="1.75" customWidth="1"/>
    <col min="2" max="2" width="3.625" customWidth="1"/>
    <col min="3" max="3" width="12.625" customWidth="1"/>
    <col min="4" max="4" width="10" style="34" customWidth="1"/>
    <col min="5" max="5" width="16.625" style="34" customWidth="1"/>
    <col min="6" max="6" width="3.375" style="34" customWidth="1"/>
    <col min="7" max="7" width="2.5" style="34" customWidth="1"/>
    <col min="8" max="8" width="7.5" style="34" customWidth="1"/>
    <col min="9" max="9" width="8.375" style="34" customWidth="1"/>
    <col min="10" max="10" width="3.375" style="34" customWidth="1"/>
    <col min="11" max="11" width="5" style="34" customWidth="1"/>
    <col min="12" max="12" width="3.375" style="34" customWidth="1"/>
    <col min="34" max="34" width="12.875" customWidth="1"/>
    <col min="35" max="35" width="15.625" customWidth="1"/>
    <col min="37" max="37" width="19" customWidth="1"/>
    <col min="38" max="38" width="26.5" customWidth="1"/>
    <col min="39" max="39" width="17" customWidth="1"/>
    <col min="40" max="40" width="21.125" customWidth="1"/>
    <col min="41" max="41" width="23.375" customWidth="1"/>
    <col min="42" max="42" width="22.125" customWidth="1"/>
    <col min="44" max="44" width="21.125" customWidth="1"/>
    <col min="45" max="45" width="27" customWidth="1"/>
    <col min="46" max="46" width="34.375" customWidth="1"/>
  </cols>
  <sheetData>
    <row r="1" spans="1:14" ht="14.1" customHeight="1" x14ac:dyDescent="0.4">
      <c r="A1" s="119" t="s">
        <v>181</v>
      </c>
      <c r="B1" s="119"/>
      <c r="C1" s="119"/>
      <c r="G1" s="35"/>
      <c r="H1" s="35"/>
      <c r="I1" s="35"/>
      <c r="J1" s="35"/>
      <c r="K1" s="36"/>
      <c r="L1" s="36"/>
      <c r="M1" s="37"/>
      <c r="N1" s="37"/>
    </row>
    <row r="2" spans="1:14" ht="14.1" customHeight="1" x14ac:dyDescent="0.4">
      <c r="A2" s="81" t="s">
        <v>113</v>
      </c>
      <c r="B2" s="52"/>
      <c r="C2" s="52"/>
      <c r="G2" s="35"/>
      <c r="H2" s="35"/>
      <c r="I2" s="35"/>
      <c r="J2" s="35"/>
      <c r="K2" s="36"/>
      <c r="L2" s="41"/>
      <c r="M2" s="37"/>
      <c r="N2" s="37"/>
    </row>
    <row r="3" spans="1:14" ht="14.1" customHeight="1" x14ac:dyDescent="0.4">
      <c r="B3" s="266" t="s">
        <v>115</v>
      </c>
      <c r="C3" s="264" t="s">
        <v>44</v>
      </c>
      <c r="D3" s="274" t="s">
        <v>259</v>
      </c>
      <c r="E3" s="274"/>
      <c r="F3" s="274"/>
      <c r="G3" s="280" t="s">
        <v>45</v>
      </c>
      <c r="H3" s="280"/>
      <c r="I3" s="278" t="s">
        <v>241</v>
      </c>
      <c r="J3" s="279"/>
      <c r="K3" s="156" t="s">
        <v>226</v>
      </c>
      <c r="L3" s="172">
        <v>1</v>
      </c>
    </row>
    <row r="4" spans="1:14" ht="14.1" customHeight="1" x14ac:dyDescent="0.4">
      <c r="B4" s="266"/>
      <c r="C4" s="264"/>
      <c r="D4" s="274"/>
      <c r="E4" s="274"/>
      <c r="F4" s="274"/>
      <c r="G4" s="286" t="s">
        <v>46</v>
      </c>
      <c r="H4" s="82" t="s">
        <v>47</v>
      </c>
      <c r="I4" s="170">
        <v>45214</v>
      </c>
      <c r="J4" s="84" t="s">
        <v>36</v>
      </c>
      <c r="K4" s="276">
        <v>45219</v>
      </c>
      <c r="L4" s="277"/>
    </row>
    <row r="5" spans="1:14" ht="14.1" customHeight="1" x14ac:dyDescent="0.4">
      <c r="B5" s="266"/>
      <c r="C5" s="147" t="s">
        <v>53</v>
      </c>
      <c r="D5" s="275" t="s">
        <v>252</v>
      </c>
      <c r="E5" s="275"/>
      <c r="F5" s="275"/>
      <c r="G5" s="286"/>
      <c r="H5" s="82" t="s">
        <v>49</v>
      </c>
      <c r="I5" s="97">
        <v>45200</v>
      </c>
      <c r="J5" s="84" t="s">
        <v>36</v>
      </c>
      <c r="K5" s="282">
        <v>45204</v>
      </c>
      <c r="L5" s="283"/>
    </row>
    <row r="6" spans="1:14" ht="14.1" customHeight="1" x14ac:dyDescent="0.4">
      <c r="B6" s="266"/>
      <c r="C6" s="146" t="s">
        <v>52</v>
      </c>
      <c r="D6" s="146" t="s">
        <v>51</v>
      </c>
      <c r="E6" s="171">
        <v>50000</v>
      </c>
      <c r="F6" s="83" t="s">
        <v>54</v>
      </c>
      <c r="G6" s="261" t="s">
        <v>63</v>
      </c>
      <c r="H6" s="261"/>
      <c r="I6" s="262">
        <v>3000</v>
      </c>
      <c r="J6" s="262"/>
      <c r="K6" s="262"/>
      <c r="L6" s="154" t="s">
        <v>54</v>
      </c>
    </row>
    <row r="7" spans="1:14" ht="14.1" customHeight="1" x14ac:dyDescent="0.4">
      <c r="B7" s="266"/>
      <c r="C7" s="146" t="s">
        <v>55</v>
      </c>
      <c r="D7" s="146" t="s">
        <v>56</v>
      </c>
      <c r="E7" s="171">
        <v>200</v>
      </c>
      <c r="F7" s="83" t="s">
        <v>58</v>
      </c>
      <c r="G7" s="261" t="s">
        <v>57</v>
      </c>
      <c r="H7" s="261"/>
      <c r="I7" s="262">
        <v>30</v>
      </c>
      <c r="J7" s="262"/>
      <c r="K7" s="262"/>
      <c r="L7" s="154" t="s">
        <v>54</v>
      </c>
      <c r="M7" s="39"/>
    </row>
    <row r="8" spans="1:14" ht="14.1" customHeight="1" x14ac:dyDescent="0.4">
      <c r="B8" s="266"/>
      <c r="C8" s="269" t="s">
        <v>59</v>
      </c>
      <c r="D8" s="270" t="s">
        <v>108</v>
      </c>
      <c r="E8" s="270"/>
      <c r="F8" s="270"/>
      <c r="G8" s="270"/>
      <c r="H8" s="270"/>
      <c r="I8" s="270"/>
      <c r="J8" s="270"/>
      <c r="K8" s="270"/>
      <c r="L8" s="281"/>
    </row>
    <row r="9" spans="1:14" ht="14.1" customHeight="1" x14ac:dyDescent="0.4">
      <c r="B9" s="266"/>
      <c r="C9" s="269"/>
      <c r="D9" s="270"/>
      <c r="E9" s="270"/>
      <c r="F9" s="270"/>
      <c r="G9" s="270"/>
      <c r="H9" s="270"/>
      <c r="I9" s="270"/>
      <c r="J9" s="270"/>
      <c r="K9" s="270"/>
      <c r="L9" s="281"/>
    </row>
    <row r="10" spans="1:14" ht="14.1" customHeight="1" x14ac:dyDescent="0.4">
      <c r="B10" s="266"/>
      <c r="C10" s="280" t="s">
        <v>128</v>
      </c>
      <c r="D10" s="270" t="s">
        <v>107</v>
      </c>
      <c r="E10" s="270"/>
      <c r="F10" s="270"/>
      <c r="G10" s="270"/>
      <c r="H10" s="270"/>
      <c r="I10" s="270"/>
      <c r="J10" s="270"/>
      <c r="K10" s="270"/>
      <c r="L10" s="281"/>
    </row>
    <row r="11" spans="1:14" ht="14.1" customHeight="1" x14ac:dyDescent="0.4">
      <c r="B11" s="266"/>
      <c r="C11" s="280"/>
      <c r="D11" s="270"/>
      <c r="E11" s="270"/>
      <c r="F11" s="270"/>
      <c r="G11" s="270"/>
      <c r="H11" s="270"/>
      <c r="I11" s="270"/>
      <c r="J11" s="270"/>
      <c r="K11" s="270"/>
      <c r="L11" s="281"/>
    </row>
    <row r="12" spans="1:14" ht="14.1" customHeight="1" x14ac:dyDescent="0.4">
      <c r="B12" s="266"/>
      <c r="C12" s="280"/>
      <c r="D12" s="270"/>
      <c r="E12" s="270"/>
      <c r="F12" s="270"/>
      <c r="G12" s="270"/>
      <c r="H12" s="270"/>
      <c r="I12" s="270"/>
      <c r="J12" s="270"/>
      <c r="K12" s="270"/>
      <c r="L12" s="281"/>
    </row>
    <row r="13" spans="1:14" ht="14.1" customHeight="1" x14ac:dyDescent="0.4">
      <c r="B13" s="266" t="s">
        <v>116</v>
      </c>
      <c r="C13" s="264" t="s">
        <v>44</v>
      </c>
      <c r="D13" s="274"/>
      <c r="E13" s="274"/>
      <c r="F13" s="274"/>
      <c r="G13" s="280" t="s">
        <v>45</v>
      </c>
      <c r="H13" s="280"/>
      <c r="I13" s="294" t="s">
        <v>105</v>
      </c>
      <c r="J13" s="295"/>
      <c r="K13" s="156" t="s">
        <v>226</v>
      </c>
      <c r="L13" s="172"/>
    </row>
    <row r="14" spans="1:14" ht="14.1" customHeight="1" x14ac:dyDescent="0.4">
      <c r="B14" s="266"/>
      <c r="C14" s="264"/>
      <c r="D14" s="274"/>
      <c r="E14" s="274"/>
      <c r="F14" s="274"/>
      <c r="G14" s="286" t="s">
        <v>46</v>
      </c>
      <c r="H14" s="82" t="s">
        <v>47</v>
      </c>
      <c r="I14" s="170"/>
      <c r="J14" s="84" t="s">
        <v>36</v>
      </c>
      <c r="K14" s="276"/>
      <c r="L14" s="277"/>
    </row>
    <row r="15" spans="1:14" ht="14.1" customHeight="1" x14ac:dyDescent="0.4">
      <c r="B15" s="266"/>
      <c r="C15" s="147" t="s">
        <v>53</v>
      </c>
      <c r="D15" s="275"/>
      <c r="E15" s="275"/>
      <c r="F15" s="275"/>
      <c r="G15" s="286"/>
      <c r="H15" s="82" t="s">
        <v>49</v>
      </c>
      <c r="I15" s="170"/>
      <c r="J15" s="84" t="s">
        <v>36</v>
      </c>
      <c r="K15" s="276"/>
      <c r="L15" s="277"/>
    </row>
    <row r="16" spans="1:14" ht="14.1" customHeight="1" x14ac:dyDescent="0.4">
      <c r="B16" s="266"/>
      <c r="C16" s="146" t="s">
        <v>52</v>
      </c>
      <c r="D16" s="146" t="s">
        <v>51</v>
      </c>
      <c r="E16" s="171"/>
      <c r="F16" s="159" t="s">
        <v>54</v>
      </c>
      <c r="G16" s="261" t="s">
        <v>63</v>
      </c>
      <c r="H16" s="261"/>
      <c r="I16" s="262"/>
      <c r="J16" s="262"/>
      <c r="K16" s="262"/>
      <c r="L16" s="154" t="s">
        <v>54</v>
      </c>
    </row>
    <row r="17" spans="2:14" ht="14.1" customHeight="1" x14ac:dyDescent="0.4">
      <c r="B17" s="266"/>
      <c r="C17" s="146" t="s">
        <v>55</v>
      </c>
      <c r="D17" s="146" t="s">
        <v>56</v>
      </c>
      <c r="E17" s="171"/>
      <c r="F17" s="159" t="s">
        <v>58</v>
      </c>
      <c r="G17" s="261" t="s">
        <v>57</v>
      </c>
      <c r="H17" s="261"/>
      <c r="I17" s="262"/>
      <c r="J17" s="262"/>
      <c r="K17" s="262"/>
      <c r="L17" s="154" t="s">
        <v>54</v>
      </c>
    </row>
    <row r="18" spans="2:14" ht="14.1" customHeight="1" x14ac:dyDescent="0.4">
      <c r="B18" s="266"/>
      <c r="C18" s="269" t="s">
        <v>59</v>
      </c>
      <c r="D18" s="270"/>
      <c r="E18" s="270"/>
      <c r="F18" s="270"/>
      <c r="G18" s="270"/>
      <c r="H18" s="270"/>
      <c r="I18" s="270"/>
      <c r="J18" s="270"/>
      <c r="K18" s="270"/>
      <c r="L18" s="281"/>
      <c r="M18" s="39"/>
      <c r="N18" s="39"/>
    </row>
    <row r="19" spans="2:14" ht="14.1" customHeight="1" x14ac:dyDescent="0.4">
      <c r="B19" s="266"/>
      <c r="C19" s="269"/>
      <c r="D19" s="270"/>
      <c r="E19" s="270"/>
      <c r="F19" s="270"/>
      <c r="G19" s="270"/>
      <c r="H19" s="270"/>
      <c r="I19" s="270"/>
      <c r="J19" s="270"/>
      <c r="K19" s="270"/>
      <c r="L19" s="281"/>
    </row>
    <row r="20" spans="2:14" ht="14.1" customHeight="1" x14ac:dyDescent="0.4">
      <c r="B20" s="266"/>
      <c r="C20" s="280" t="s">
        <v>128</v>
      </c>
      <c r="D20" s="270"/>
      <c r="E20" s="270"/>
      <c r="F20" s="270"/>
      <c r="G20" s="270"/>
      <c r="H20" s="270"/>
      <c r="I20" s="270"/>
      <c r="J20" s="270"/>
      <c r="K20" s="270"/>
      <c r="L20" s="281"/>
    </row>
    <row r="21" spans="2:14" ht="14.1" customHeight="1" x14ac:dyDescent="0.4">
      <c r="B21" s="266"/>
      <c r="C21" s="280"/>
      <c r="D21" s="270"/>
      <c r="E21" s="270"/>
      <c r="F21" s="270"/>
      <c r="G21" s="270"/>
      <c r="H21" s="270"/>
      <c r="I21" s="270"/>
      <c r="J21" s="270"/>
      <c r="K21" s="270"/>
      <c r="L21" s="281"/>
    </row>
    <row r="22" spans="2:14" ht="14.1" customHeight="1" x14ac:dyDescent="0.4">
      <c r="B22" s="266"/>
      <c r="C22" s="280"/>
      <c r="D22" s="270"/>
      <c r="E22" s="270"/>
      <c r="F22" s="270"/>
      <c r="G22" s="270"/>
      <c r="H22" s="270"/>
      <c r="I22" s="270"/>
      <c r="J22" s="270"/>
      <c r="K22" s="270"/>
      <c r="L22" s="281"/>
    </row>
    <row r="23" spans="2:14" ht="14.1" customHeight="1" x14ac:dyDescent="0.4">
      <c r="B23" s="266" t="s">
        <v>117</v>
      </c>
      <c r="C23" s="264" t="s">
        <v>44</v>
      </c>
      <c r="D23" s="289"/>
      <c r="E23" s="289"/>
      <c r="F23" s="289"/>
      <c r="G23" s="280" t="s">
        <v>45</v>
      </c>
      <c r="H23" s="280"/>
      <c r="I23" s="296" t="s">
        <v>105</v>
      </c>
      <c r="J23" s="297"/>
      <c r="K23" s="163" t="s">
        <v>226</v>
      </c>
      <c r="L23" s="164"/>
    </row>
    <row r="24" spans="2:14" ht="14.1" customHeight="1" x14ac:dyDescent="0.4">
      <c r="B24" s="266"/>
      <c r="C24" s="264"/>
      <c r="D24" s="289"/>
      <c r="E24" s="289"/>
      <c r="F24" s="289"/>
      <c r="G24" s="286" t="s">
        <v>46</v>
      </c>
      <c r="H24" s="82" t="s">
        <v>47</v>
      </c>
      <c r="I24" s="162"/>
      <c r="J24" s="160" t="s">
        <v>36</v>
      </c>
      <c r="K24" s="282"/>
      <c r="L24" s="283"/>
    </row>
    <row r="25" spans="2:14" ht="14.1" customHeight="1" x14ac:dyDescent="0.4">
      <c r="B25" s="266"/>
      <c r="C25" s="147" t="s">
        <v>53</v>
      </c>
      <c r="D25" s="290"/>
      <c r="E25" s="290"/>
      <c r="F25" s="290"/>
      <c r="G25" s="286"/>
      <c r="H25" s="82" t="s">
        <v>49</v>
      </c>
      <c r="I25" s="162"/>
      <c r="J25" s="160" t="s">
        <v>36</v>
      </c>
      <c r="K25" s="282"/>
      <c r="L25" s="283"/>
    </row>
    <row r="26" spans="2:14" ht="14.1" customHeight="1" x14ac:dyDescent="0.4">
      <c r="B26" s="266"/>
      <c r="C26" s="146" t="s">
        <v>52</v>
      </c>
      <c r="D26" s="146" t="s">
        <v>51</v>
      </c>
      <c r="E26" s="96"/>
      <c r="F26" s="83" t="s">
        <v>54</v>
      </c>
      <c r="G26" s="261" t="s">
        <v>63</v>
      </c>
      <c r="H26" s="261"/>
      <c r="I26" s="287"/>
      <c r="J26" s="287"/>
      <c r="K26" s="287"/>
      <c r="L26" s="165" t="s">
        <v>54</v>
      </c>
    </row>
    <row r="27" spans="2:14" ht="14.1" customHeight="1" x14ac:dyDescent="0.4">
      <c r="B27" s="266"/>
      <c r="C27" s="146" t="s">
        <v>55</v>
      </c>
      <c r="D27" s="146" t="s">
        <v>56</v>
      </c>
      <c r="E27" s="96"/>
      <c r="F27" s="83" t="s">
        <v>58</v>
      </c>
      <c r="G27" s="261" t="s">
        <v>57</v>
      </c>
      <c r="H27" s="261"/>
      <c r="I27" s="287"/>
      <c r="J27" s="287"/>
      <c r="K27" s="287"/>
      <c r="L27" s="165" t="s">
        <v>54</v>
      </c>
    </row>
    <row r="28" spans="2:14" ht="14.1" customHeight="1" x14ac:dyDescent="0.4">
      <c r="B28" s="266"/>
      <c r="C28" s="269" t="s">
        <v>59</v>
      </c>
      <c r="D28" s="271"/>
      <c r="E28" s="271"/>
      <c r="F28" s="271"/>
      <c r="G28" s="271"/>
      <c r="H28" s="271"/>
      <c r="I28" s="271"/>
      <c r="J28" s="271"/>
      <c r="K28" s="271"/>
      <c r="L28" s="272"/>
      <c r="M28" s="39"/>
      <c r="N28" s="39"/>
    </row>
    <row r="29" spans="2:14" ht="14.1" customHeight="1" x14ac:dyDescent="0.4">
      <c r="B29" s="266"/>
      <c r="C29" s="269"/>
      <c r="D29" s="271"/>
      <c r="E29" s="271"/>
      <c r="F29" s="271"/>
      <c r="G29" s="271"/>
      <c r="H29" s="271"/>
      <c r="I29" s="271"/>
      <c r="J29" s="271"/>
      <c r="K29" s="271"/>
      <c r="L29" s="272"/>
    </row>
    <row r="30" spans="2:14" ht="14.1" customHeight="1" x14ac:dyDescent="0.4">
      <c r="B30" s="266"/>
      <c r="C30" s="280" t="s">
        <v>128</v>
      </c>
      <c r="D30" s="271"/>
      <c r="E30" s="271"/>
      <c r="F30" s="271"/>
      <c r="G30" s="271"/>
      <c r="H30" s="271"/>
      <c r="I30" s="271"/>
      <c r="J30" s="271"/>
      <c r="K30" s="271"/>
      <c r="L30" s="272"/>
    </row>
    <row r="31" spans="2:14" ht="14.1" customHeight="1" x14ac:dyDescent="0.4">
      <c r="B31" s="266"/>
      <c r="C31" s="280"/>
      <c r="D31" s="271"/>
      <c r="E31" s="271"/>
      <c r="F31" s="271"/>
      <c r="G31" s="271"/>
      <c r="H31" s="271"/>
      <c r="I31" s="271"/>
      <c r="J31" s="271"/>
      <c r="K31" s="271"/>
      <c r="L31" s="272"/>
    </row>
    <row r="32" spans="2:14" ht="14.1" customHeight="1" x14ac:dyDescent="0.4">
      <c r="B32" s="266"/>
      <c r="C32" s="280"/>
      <c r="D32" s="271"/>
      <c r="E32" s="271"/>
      <c r="F32" s="271"/>
      <c r="G32" s="271"/>
      <c r="H32" s="271"/>
      <c r="I32" s="271"/>
      <c r="J32" s="271"/>
      <c r="K32" s="271"/>
      <c r="L32" s="272"/>
    </row>
    <row r="33" spans="2:14" ht="14.1" customHeight="1" x14ac:dyDescent="0.4">
      <c r="B33" s="266" t="s">
        <v>118</v>
      </c>
      <c r="C33" s="264" t="s">
        <v>44</v>
      </c>
      <c r="D33" s="289"/>
      <c r="E33" s="289"/>
      <c r="F33" s="289"/>
      <c r="G33" s="280" t="s">
        <v>45</v>
      </c>
      <c r="H33" s="280"/>
      <c r="I33" s="296" t="s">
        <v>105</v>
      </c>
      <c r="J33" s="297"/>
      <c r="K33" s="163" t="s">
        <v>226</v>
      </c>
      <c r="L33" s="164"/>
    </row>
    <row r="34" spans="2:14" ht="14.1" customHeight="1" x14ac:dyDescent="0.4">
      <c r="B34" s="266"/>
      <c r="C34" s="264"/>
      <c r="D34" s="289"/>
      <c r="E34" s="289"/>
      <c r="F34" s="289"/>
      <c r="G34" s="286" t="s">
        <v>46</v>
      </c>
      <c r="H34" s="82" t="s">
        <v>47</v>
      </c>
      <c r="I34" s="162"/>
      <c r="J34" s="160" t="s">
        <v>36</v>
      </c>
      <c r="K34" s="282"/>
      <c r="L34" s="283"/>
    </row>
    <row r="35" spans="2:14" ht="14.1" customHeight="1" x14ac:dyDescent="0.4">
      <c r="B35" s="266"/>
      <c r="C35" s="147" t="s">
        <v>53</v>
      </c>
      <c r="D35" s="290"/>
      <c r="E35" s="290"/>
      <c r="F35" s="290"/>
      <c r="G35" s="286"/>
      <c r="H35" s="82" t="s">
        <v>49</v>
      </c>
      <c r="I35" s="162"/>
      <c r="J35" s="160" t="s">
        <v>36</v>
      </c>
      <c r="K35" s="282"/>
      <c r="L35" s="283"/>
    </row>
    <row r="36" spans="2:14" ht="14.1" customHeight="1" x14ac:dyDescent="0.4">
      <c r="B36" s="266"/>
      <c r="C36" s="146" t="s">
        <v>52</v>
      </c>
      <c r="D36" s="146" t="s">
        <v>51</v>
      </c>
      <c r="E36" s="96"/>
      <c r="F36" s="83" t="s">
        <v>54</v>
      </c>
      <c r="G36" s="261" t="s">
        <v>63</v>
      </c>
      <c r="H36" s="261"/>
      <c r="I36" s="287"/>
      <c r="J36" s="287"/>
      <c r="K36" s="287"/>
      <c r="L36" s="165" t="s">
        <v>54</v>
      </c>
    </row>
    <row r="37" spans="2:14" ht="14.1" customHeight="1" x14ac:dyDescent="0.4">
      <c r="B37" s="266"/>
      <c r="C37" s="146" t="s">
        <v>55</v>
      </c>
      <c r="D37" s="146" t="s">
        <v>56</v>
      </c>
      <c r="E37" s="96"/>
      <c r="F37" s="83" t="s">
        <v>58</v>
      </c>
      <c r="G37" s="261" t="s">
        <v>57</v>
      </c>
      <c r="H37" s="261"/>
      <c r="I37" s="287"/>
      <c r="J37" s="287"/>
      <c r="K37" s="287"/>
      <c r="L37" s="165" t="s">
        <v>54</v>
      </c>
    </row>
    <row r="38" spans="2:14" ht="14.1" customHeight="1" x14ac:dyDescent="0.4">
      <c r="B38" s="266"/>
      <c r="C38" s="269" t="s">
        <v>59</v>
      </c>
      <c r="D38" s="271"/>
      <c r="E38" s="271"/>
      <c r="F38" s="271"/>
      <c r="G38" s="271"/>
      <c r="H38" s="271"/>
      <c r="I38" s="271"/>
      <c r="J38" s="271"/>
      <c r="K38" s="271"/>
      <c r="L38" s="272"/>
      <c r="M38" s="39"/>
      <c r="N38" s="39"/>
    </row>
    <row r="39" spans="2:14" ht="14.1" customHeight="1" x14ac:dyDescent="0.4">
      <c r="B39" s="266"/>
      <c r="C39" s="269"/>
      <c r="D39" s="271"/>
      <c r="E39" s="271"/>
      <c r="F39" s="271"/>
      <c r="G39" s="271"/>
      <c r="H39" s="271"/>
      <c r="I39" s="271"/>
      <c r="J39" s="271"/>
      <c r="K39" s="271"/>
      <c r="L39" s="272"/>
    </row>
    <row r="40" spans="2:14" ht="14.1" customHeight="1" x14ac:dyDescent="0.4">
      <c r="B40" s="266"/>
      <c r="C40" s="280" t="s">
        <v>128</v>
      </c>
      <c r="D40" s="271"/>
      <c r="E40" s="271"/>
      <c r="F40" s="271"/>
      <c r="G40" s="271"/>
      <c r="H40" s="271"/>
      <c r="I40" s="271"/>
      <c r="J40" s="271"/>
      <c r="K40" s="271"/>
      <c r="L40" s="272"/>
    </row>
    <row r="41" spans="2:14" ht="14.1" customHeight="1" x14ac:dyDescent="0.4">
      <c r="B41" s="266"/>
      <c r="C41" s="280"/>
      <c r="D41" s="271"/>
      <c r="E41" s="271"/>
      <c r="F41" s="271"/>
      <c r="G41" s="271"/>
      <c r="H41" s="271"/>
      <c r="I41" s="271"/>
      <c r="J41" s="271"/>
      <c r="K41" s="271"/>
      <c r="L41" s="272"/>
    </row>
    <row r="42" spans="2:14" ht="14.1" customHeight="1" x14ac:dyDescent="0.4">
      <c r="B42" s="266"/>
      <c r="C42" s="280"/>
      <c r="D42" s="271"/>
      <c r="E42" s="271"/>
      <c r="F42" s="271"/>
      <c r="G42" s="271"/>
      <c r="H42" s="271"/>
      <c r="I42" s="271"/>
      <c r="J42" s="271"/>
      <c r="K42" s="271"/>
      <c r="L42" s="272"/>
    </row>
    <row r="43" spans="2:14" ht="14.1" customHeight="1" x14ac:dyDescent="0.4">
      <c r="B43" s="266" t="s">
        <v>62</v>
      </c>
      <c r="C43" s="264" t="s">
        <v>44</v>
      </c>
      <c r="D43" s="289"/>
      <c r="E43" s="289"/>
      <c r="F43" s="289"/>
      <c r="G43" s="280" t="s">
        <v>45</v>
      </c>
      <c r="H43" s="280"/>
      <c r="I43" s="296" t="s">
        <v>105</v>
      </c>
      <c r="J43" s="297"/>
      <c r="K43" s="163" t="s">
        <v>226</v>
      </c>
      <c r="L43" s="164"/>
    </row>
    <row r="44" spans="2:14" ht="14.1" customHeight="1" x14ac:dyDescent="0.4">
      <c r="B44" s="266"/>
      <c r="C44" s="264"/>
      <c r="D44" s="289"/>
      <c r="E44" s="289"/>
      <c r="F44" s="289"/>
      <c r="G44" s="286" t="s">
        <v>46</v>
      </c>
      <c r="H44" s="82" t="s">
        <v>47</v>
      </c>
      <c r="I44" s="162"/>
      <c r="J44" s="160" t="s">
        <v>36</v>
      </c>
      <c r="K44" s="282"/>
      <c r="L44" s="283"/>
    </row>
    <row r="45" spans="2:14" ht="14.1" customHeight="1" x14ac:dyDescent="0.4">
      <c r="B45" s="266"/>
      <c r="C45" s="147" t="s">
        <v>53</v>
      </c>
      <c r="D45" s="290"/>
      <c r="E45" s="290"/>
      <c r="F45" s="290"/>
      <c r="G45" s="286"/>
      <c r="H45" s="82" t="s">
        <v>49</v>
      </c>
      <c r="I45" s="162"/>
      <c r="J45" s="160" t="s">
        <v>36</v>
      </c>
      <c r="K45" s="282"/>
      <c r="L45" s="283"/>
    </row>
    <row r="46" spans="2:14" ht="14.1" customHeight="1" x14ac:dyDescent="0.4">
      <c r="B46" s="266"/>
      <c r="C46" s="146" t="s">
        <v>52</v>
      </c>
      <c r="D46" s="146" t="s">
        <v>51</v>
      </c>
      <c r="E46" s="96"/>
      <c r="F46" s="83" t="s">
        <v>54</v>
      </c>
      <c r="G46" s="261" t="s">
        <v>63</v>
      </c>
      <c r="H46" s="261"/>
      <c r="I46" s="287"/>
      <c r="J46" s="287"/>
      <c r="K46" s="287"/>
      <c r="L46" s="165" t="s">
        <v>54</v>
      </c>
    </row>
    <row r="47" spans="2:14" ht="14.1" customHeight="1" x14ac:dyDescent="0.4">
      <c r="B47" s="266"/>
      <c r="C47" s="146" t="s">
        <v>55</v>
      </c>
      <c r="D47" s="146" t="s">
        <v>56</v>
      </c>
      <c r="E47" s="96"/>
      <c r="F47" s="83" t="s">
        <v>58</v>
      </c>
      <c r="G47" s="261" t="s">
        <v>57</v>
      </c>
      <c r="H47" s="261"/>
      <c r="I47" s="287"/>
      <c r="J47" s="287"/>
      <c r="K47" s="287"/>
      <c r="L47" s="165" t="s">
        <v>54</v>
      </c>
    </row>
    <row r="48" spans="2:14" ht="14.1" customHeight="1" x14ac:dyDescent="0.4">
      <c r="B48" s="266"/>
      <c r="C48" s="269" t="s">
        <v>59</v>
      </c>
      <c r="D48" s="271"/>
      <c r="E48" s="271"/>
      <c r="F48" s="271"/>
      <c r="G48" s="271"/>
      <c r="H48" s="271"/>
      <c r="I48" s="271"/>
      <c r="J48" s="271"/>
      <c r="K48" s="271"/>
      <c r="L48" s="272"/>
      <c r="M48" s="39"/>
      <c r="N48" s="39"/>
    </row>
    <row r="49" spans="2:12" ht="14.1" customHeight="1" x14ac:dyDescent="0.4">
      <c r="B49" s="266"/>
      <c r="C49" s="269"/>
      <c r="D49" s="271"/>
      <c r="E49" s="271"/>
      <c r="F49" s="271"/>
      <c r="G49" s="271"/>
      <c r="H49" s="271"/>
      <c r="I49" s="271"/>
      <c r="J49" s="271"/>
      <c r="K49" s="271"/>
      <c r="L49" s="272"/>
    </row>
    <row r="50" spans="2:12" ht="14.1" customHeight="1" x14ac:dyDescent="0.4">
      <c r="B50" s="266"/>
      <c r="C50" s="280" t="s">
        <v>128</v>
      </c>
      <c r="D50" s="271"/>
      <c r="E50" s="271"/>
      <c r="F50" s="271"/>
      <c r="G50" s="271"/>
      <c r="H50" s="271"/>
      <c r="I50" s="271"/>
      <c r="J50" s="271"/>
      <c r="K50" s="271"/>
      <c r="L50" s="272"/>
    </row>
    <row r="51" spans="2:12" ht="14.1" customHeight="1" x14ac:dyDescent="0.4">
      <c r="B51" s="266"/>
      <c r="C51" s="280"/>
      <c r="D51" s="271"/>
      <c r="E51" s="271"/>
      <c r="F51" s="271"/>
      <c r="G51" s="271"/>
      <c r="H51" s="271"/>
      <c r="I51" s="271"/>
      <c r="J51" s="271"/>
      <c r="K51" s="271"/>
      <c r="L51" s="272"/>
    </row>
    <row r="52" spans="2:12" ht="14.1" customHeight="1" x14ac:dyDescent="0.4">
      <c r="B52" s="288"/>
      <c r="C52" s="291"/>
      <c r="D52" s="292"/>
      <c r="E52" s="292"/>
      <c r="F52" s="292"/>
      <c r="G52" s="292"/>
      <c r="H52" s="292"/>
      <c r="I52" s="292"/>
      <c r="J52" s="292"/>
      <c r="K52" s="292"/>
      <c r="L52" s="293"/>
    </row>
  </sheetData>
  <sheetProtection formatCells="0"/>
  <mergeCells count="85">
    <mergeCell ref="I3:J3"/>
    <mergeCell ref="I13:J13"/>
    <mergeCell ref="I23:J23"/>
    <mergeCell ref="I33:J33"/>
    <mergeCell ref="I43:J43"/>
    <mergeCell ref="I17:K17"/>
    <mergeCell ref="K34:L34"/>
    <mergeCell ref="K35:L35"/>
    <mergeCell ref="I36:K36"/>
    <mergeCell ref="K24:L24"/>
    <mergeCell ref="K25:L25"/>
    <mergeCell ref="I26:K26"/>
    <mergeCell ref="I27:K27"/>
    <mergeCell ref="B3:B12"/>
    <mergeCell ref="C3:C4"/>
    <mergeCell ref="D3:F4"/>
    <mergeCell ref="G3:H3"/>
    <mergeCell ref="G6:H6"/>
    <mergeCell ref="C10:C12"/>
    <mergeCell ref="D10:L12"/>
    <mergeCell ref="G4:G5"/>
    <mergeCell ref="K4:L4"/>
    <mergeCell ref="D5:F5"/>
    <mergeCell ref="K5:L5"/>
    <mergeCell ref="I6:K6"/>
    <mergeCell ref="G7:H7"/>
    <mergeCell ref="I7:K7"/>
    <mergeCell ref="C8:C9"/>
    <mergeCell ref="D8:L9"/>
    <mergeCell ref="G14:G15"/>
    <mergeCell ref="G17:H17"/>
    <mergeCell ref="C20:C22"/>
    <mergeCell ref="D20:L22"/>
    <mergeCell ref="K14:L14"/>
    <mergeCell ref="D15:F15"/>
    <mergeCell ref="K15:L15"/>
    <mergeCell ref="G16:H16"/>
    <mergeCell ref="I16:K16"/>
    <mergeCell ref="B23:B32"/>
    <mergeCell ref="C23:C24"/>
    <mergeCell ref="C18:C19"/>
    <mergeCell ref="D18:L19"/>
    <mergeCell ref="G26:H26"/>
    <mergeCell ref="D23:F24"/>
    <mergeCell ref="G23:H23"/>
    <mergeCell ref="G24:G25"/>
    <mergeCell ref="D25:F25"/>
    <mergeCell ref="G27:H27"/>
    <mergeCell ref="C30:C32"/>
    <mergeCell ref="D30:L32"/>
    <mergeCell ref="B13:B22"/>
    <mergeCell ref="C13:C14"/>
    <mergeCell ref="D13:F14"/>
    <mergeCell ref="G13:H13"/>
    <mergeCell ref="B33:B42"/>
    <mergeCell ref="C33:C34"/>
    <mergeCell ref="D33:F34"/>
    <mergeCell ref="G33:H33"/>
    <mergeCell ref="G34:G35"/>
    <mergeCell ref="D35:F35"/>
    <mergeCell ref="G36:H36"/>
    <mergeCell ref="G37:H37"/>
    <mergeCell ref="C38:C39"/>
    <mergeCell ref="B43:B52"/>
    <mergeCell ref="C43:C44"/>
    <mergeCell ref="D43:F44"/>
    <mergeCell ref="G43:H43"/>
    <mergeCell ref="C28:C29"/>
    <mergeCell ref="D28:L29"/>
    <mergeCell ref="D45:F45"/>
    <mergeCell ref="C50:C52"/>
    <mergeCell ref="D50:L52"/>
    <mergeCell ref="G46:H46"/>
    <mergeCell ref="I46:K46"/>
    <mergeCell ref="G47:H47"/>
    <mergeCell ref="I47:K47"/>
    <mergeCell ref="C48:C49"/>
    <mergeCell ref="D48:L49"/>
    <mergeCell ref="C40:C42"/>
    <mergeCell ref="G44:G45"/>
    <mergeCell ref="K44:L44"/>
    <mergeCell ref="K45:L45"/>
    <mergeCell ref="I37:K37"/>
    <mergeCell ref="D40:L42"/>
    <mergeCell ref="D38:L39"/>
  </mergeCells>
  <phoneticPr fontId="1"/>
  <conditionalFormatting sqref="I5:L5">
    <cfRule type="expression" dxfId="18" priority="11">
      <formula>$I$3="リアルのみ"</formula>
    </cfRule>
  </conditionalFormatting>
  <conditionalFormatting sqref="I4:L4 I6:K7">
    <cfRule type="expression" dxfId="17" priority="10">
      <formula>$I$3="オンラインのみ"</formula>
    </cfRule>
  </conditionalFormatting>
  <conditionalFormatting sqref="I15:L15">
    <cfRule type="expression" dxfId="16" priority="9">
      <formula>$I$13="リアルのみ"</formula>
    </cfRule>
  </conditionalFormatting>
  <conditionalFormatting sqref="I14:L14">
    <cfRule type="expression" dxfId="15" priority="8">
      <formula>$I$13="オンラインのみ"</formula>
    </cfRule>
  </conditionalFormatting>
  <conditionalFormatting sqref="I25:L25">
    <cfRule type="expression" dxfId="14" priority="7">
      <formula>$I$23="リアルのみ"</formula>
    </cfRule>
  </conditionalFormatting>
  <conditionalFormatting sqref="I24:L24 I26:K27">
    <cfRule type="expression" dxfId="13" priority="6">
      <formula>$I$23="オンラインのみ"</formula>
    </cfRule>
  </conditionalFormatting>
  <conditionalFormatting sqref="I35:L35">
    <cfRule type="expression" dxfId="12" priority="5">
      <formula>$I$33="リアルのみ"</formula>
    </cfRule>
  </conditionalFormatting>
  <conditionalFormatting sqref="I34:L34 I36:K37">
    <cfRule type="expression" dxfId="11" priority="4">
      <formula>$I$33="オンラインのみ"</formula>
    </cfRule>
  </conditionalFormatting>
  <conditionalFormatting sqref="I45:L45">
    <cfRule type="expression" dxfId="10" priority="3">
      <formula>$I$43="リアルのみ"</formula>
    </cfRule>
  </conditionalFormatting>
  <conditionalFormatting sqref="I44:L44 I46:K47">
    <cfRule type="expression" dxfId="9" priority="2">
      <formula>$I$43="オンラインのみ"</formula>
    </cfRule>
  </conditionalFormatting>
  <conditionalFormatting sqref="I16:K17">
    <cfRule type="expression" dxfId="8" priority="1">
      <formula>$I$3="オンラインのみ"</formula>
    </cfRule>
  </conditionalFormatting>
  <dataValidations count="1">
    <dataValidation type="list" allowBlank="1" showInputMessage="1" showErrorMessage="1" prompt="プルダウンして選択" sqref="I23 I33 I13 I3 I43">
      <formula1>"選択してください,リアルのみ,リアル + オンライン,オンラインのみ"</formula1>
    </dataValidation>
  </dataValidations>
  <printOptions horizontalCentered="1"/>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9" tint="0.79998168889431442"/>
  </sheetPr>
  <dimension ref="A1:O50"/>
  <sheetViews>
    <sheetView showGridLines="0" view="pageBreakPreview" zoomScaleNormal="115" zoomScaleSheetLayoutView="100" workbookViewId="0">
      <selection activeCell="O32" sqref="O32"/>
    </sheetView>
  </sheetViews>
  <sheetFormatPr defaultRowHeight="14.1" customHeight="1" x14ac:dyDescent="0.4"/>
  <cols>
    <col min="1" max="2" width="1.75" customWidth="1"/>
    <col min="3" max="3" width="3.625" customWidth="1"/>
    <col min="4" max="4" width="12.625" customWidth="1"/>
    <col min="5" max="5" width="10" style="34" customWidth="1"/>
    <col min="6" max="6" width="11.5" style="34" customWidth="1"/>
    <col min="7" max="7" width="3.375" style="34" customWidth="1"/>
    <col min="8" max="8" width="2.5" style="34" customWidth="1"/>
    <col min="9" max="9" width="7.5" style="34" customWidth="1"/>
    <col min="10" max="10" width="8.375" style="34" customWidth="1"/>
    <col min="11" max="11" width="8.5" style="34" customWidth="1"/>
    <col min="12" max="12" width="5" style="34" customWidth="1"/>
    <col min="13" max="13" width="3.375" style="34" customWidth="1"/>
    <col min="35" max="35" width="12.875" customWidth="1"/>
    <col min="36" max="36" width="15.625" customWidth="1"/>
    <col min="38" max="38" width="19" customWidth="1"/>
    <col min="39" max="39" width="26.5" customWidth="1"/>
    <col min="40" max="40" width="17" customWidth="1"/>
    <col min="41" max="41" width="21.125" customWidth="1"/>
    <col min="42" max="42" width="23.375" customWidth="1"/>
    <col min="43" max="43" width="22.125" customWidth="1"/>
    <col min="45" max="45" width="21.125" customWidth="1"/>
    <col min="46" max="46" width="27" customWidth="1"/>
    <col min="47" max="47" width="34.375" customWidth="1"/>
  </cols>
  <sheetData>
    <row r="1" spans="1:15" ht="14.1" customHeight="1" x14ac:dyDescent="0.4">
      <c r="A1" s="119" t="s">
        <v>182</v>
      </c>
      <c r="B1" s="119"/>
      <c r="C1" s="119"/>
      <c r="D1" s="119"/>
      <c r="H1" s="35"/>
      <c r="I1" s="35"/>
      <c r="J1" s="35"/>
      <c r="K1" s="35"/>
      <c r="L1" s="36"/>
      <c r="M1" s="36"/>
      <c r="N1" s="37"/>
      <c r="O1" s="37"/>
    </row>
    <row r="2" spans="1:15" ht="14.1" customHeight="1" x14ac:dyDescent="0.4">
      <c r="A2" s="81" t="s">
        <v>119</v>
      </c>
      <c r="B2" s="81"/>
      <c r="C2" s="52"/>
      <c r="D2" s="52"/>
      <c r="H2" s="35"/>
      <c r="I2" s="35"/>
      <c r="J2" s="35"/>
      <c r="K2" s="35"/>
      <c r="L2" s="36"/>
      <c r="M2" s="41"/>
      <c r="N2" s="37"/>
      <c r="O2" s="37"/>
    </row>
    <row r="3" spans="1:15" ht="24.95" customHeight="1" x14ac:dyDescent="0.4">
      <c r="A3" s="81"/>
      <c r="B3" s="98"/>
      <c r="C3" s="314" t="s">
        <v>130</v>
      </c>
      <c r="D3" s="314"/>
      <c r="E3" s="314"/>
      <c r="F3" s="314"/>
      <c r="G3" s="314"/>
      <c r="H3" s="314"/>
      <c r="I3" s="314"/>
      <c r="J3" s="314"/>
      <c r="K3" s="314"/>
      <c r="L3" s="314"/>
      <c r="M3" s="315"/>
      <c r="N3" s="37"/>
      <c r="O3" s="37"/>
    </row>
    <row r="4" spans="1:15" ht="13.5" customHeight="1" x14ac:dyDescent="0.4">
      <c r="B4" s="99"/>
      <c r="C4" s="336" t="s">
        <v>60</v>
      </c>
      <c r="D4" s="87" t="s">
        <v>229</v>
      </c>
      <c r="E4" s="344" t="s">
        <v>123</v>
      </c>
      <c r="F4" s="344"/>
      <c r="G4" s="344"/>
      <c r="H4" s="347" t="s">
        <v>122</v>
      </c>
      <c r="I4" s="348"/>
      <c r="J4" s="169">
        <v>44866</v>
      </c>
      <c r="K4" s="88" t="s">
        <v>125</v>
      </c>
      <c r="L4" s="345">
        <v>44927</v>
      </c>
      <c r="M4" s="346"/>
    </row>
    <row r="5" spans="1:15" ht="13.5" customHeight="1" x14ac:dyDescent="0.4">
      <c r="B5" s="99"/>
      <c r="C5" s="337"/>
      <c r="D5" s="149" t="s">
        <v>228</v>
      </c>
      <c r="E5" s="340" t="s">
        <v>124</v>
      </c>
      <c r="F5" s="275"/>
      <c r="G5" s="275"/>
      <c r="H5" s="328" t="s">
        <v>121</v>
      </c>
      <c r="I5" s="329"/>
      <c r="J5" s="341" t="s">
        <v>260</v>
      </c>
      <c r="K5" s="342"/>
      <c r="L5" s="342"/>
      <c r="M5" s="343"/>
    </row>
    <row r="6" spans="1:15" ht="13.5" customHeight="1" x14ac:dyDescent="0.4">
      <c r="B6" s="99"/>
      <c r="C6" s="338" t="s">
        <v>61</v>
      </c>
      <c r="D6" s="148" t="s">
        <v>229</v>
      </c>
      <c r="E6" s="344"/>
      <c r="F6" s="344"/>
      <c r="G6" s="344"/>
      <c r="H6" s="321" t="s">
        <v>122</v>
      </c>
      <c r="I6" s="339"/>
      <c r="J6" s="169"/>
      <c r="K6" s="86" t="s">
        <v>125</v>
      </c>
      <c r="L6" s="345"/>
      <c r="M6" s="346"/>
    </row>
    <row r="7" spans="1:15" ht="13.5" customHeight="1" x14ac:dyDescent="0.4">
      <c r="B7" s="99"/>
      <c r="C7" s="337"/>
      <c r="D7" s="147" t="s">
        <v>227</v>
      </c>
      <c r="E7" s="340"/>
      <c r="F7" s="275"/>
      <c r="G7" s="275"/>
      <c r="H7" s="328" t="s">
        <v>121</v>
      </c>
      <c r="I7" s="329"/>
      <c r="J7" s="341"/>
      <c r="K7" s="342"/>
      <c r="L7" s="342"/>
      <c r="M7" s="343"/>
    </row>
    <row r="8" spans="1:15" ht="13.5" customHeight="1" x14ac:dyDescent="0.4">
      <c r="B8" s="99"/>
      <c r="C8" s="338" t="s">
        <v>126</v>
      </c>
      <c r="D8" s="148" t="s">
        <v>229</v>
      </c>
      <c r="E8" s="275"/>
      <c r="F8" s="275"/>
      <c r="G8" s="275"/>
      <c r="H8" s="321" t="s">
        <v>122</v>
      </c>
      <c r="I8" s="339"/>
      <c r="J8" s="170"/>
      <c r="K8" s="86" t="s">
        <v>125</v>
      </c>
      <c r="L8" s="276"/>
      <c r="M8" s="277"/>
    </row>
    <row r="9" spans="1:15" ht="13.5" customHeight="1" x14ac:dyDescent="0.4">
      <c r="B9" s="99"/>
      <c r="C9" s="337"/>
      <c r="D9" s="147" t="s">
        <v>227</v>
      </c>
      <c r="E9" s="340"/>
      <c r="F9" s="275"/>
      <c r="G9" s="275"/>
      <c r="H9" s="328" t="s">
        <v>121</v>
      </c>
      <c r="I9" s="329"/>
      <c r="J9" s="341"/>
      <c r="K9" s="342"/>
      <c r="L9" s="342"/>
      <c r="M9" s="343"/>
    </row>
    <row r="10" spans="1:15" ht="14.1" customHeight="1" x14ac:dyDescent="0.4">
      <c r="B10" s="99"/>
      <c r="C10" s="298" t="s">
        <v>154</v>
      </c>
      <c r="D10" s="299"/>
      <c r="E10" s="304" t="s">
        <v>107</v>
      </c>
      <c r="F10" s="304"/>
      <c r="G10" s="304"/>
      <c r="H10" s="304"/>
      <c r="I10" s="304"/>
      <c r="J10" s="304"/>
      <c r="K10" s="304"/>
      <c r="L10" s="304"/>
      <c r="M10" s="305"/>
    </row>
    <row r="11" spans="1:15" ht="14.1" customHeight="1" x14ac:dyDescent="0.4">
      <c r="B11" s="99"/>
      <c r="C11" s="300"/>
      <c r="D11" s="301"/>
      <c r="E11" s="304"/>
      <c r="F11" s="304"/>
      <c r="G11" s="304"/>
      <c r="H11" s="304"/>
      <c r="I11" s="304"/>
      <c r="J11" s="304"/>
      <c r="K11" s="304"/>
      <c r="L11" s="304"/>
      <c r="M11" s="305"/>
    </row>
    <row r="12" spans="1:15" ht="14.1" customHeight="1" x14ac:dyDescent="0.4">
      <c r="B12" s="99"/>
      <c r="C12" s="300"/>
      <c r="D12" s="301"/>
      <c r="E12" s="304"/>
      <c r="F12" s="304"/>
      <c r="G12" s="304"/>
      <c r="H12" s="304"/>
      <c r="I12" s="304"/>
      <c r="J12" s="304"/>
      <c r="K12" s="304"/>
      <c r="L12" s="304"/>
      <c r="M12" s="305"/>
    </row>
    <row r="13" spans="1:15" ht="14.1" customHeight="1" x14ac:dyDescent="0.4">
      <c r="B13" s="99"/>
      <c r="C13" s="302"/>
      <c r="D13" s="303"/>
      <c r="E13" s="304"/>
      <c r="F13" s="304"/>
      <c r="G13" s="304"/>
      <c r="H13" s="304"/>
      <c r="I13" s="304"/>
      <c r="J13" s="304"/>
      <c r="K13" s="304"/>
      <c r="L13" s="304"/>
      <c r="M13" s="305"/>
    </row>
    <row r="14" spans="1:15" ht="14.1" customHeight="1" x14ac:dyDescent="0.4">
      <c r="B14" s="99"/>
      <c r="C14" s="306" t="s">
        <v>127</v>
      </c>
      <c r="D14" s="307"/>
      <c r="E14" s="304" t="s">
        <v>106</v>
      </c>
      <c r="F14" s="304"/>
      <c r="G14" s="304"/>
      <c r="H14" s="304"/>
      <c r="I14" s="304"/>
      <c r="J14" s="304"/>
      <c r="K14" s="304"/>
      <c r="L14" s="304"/>
      <c r="M14" s="305"/>
    </row>
    <row r="15" spans="1:15" ht="14.1" customHeight="1" x14ac:dyDescent="0.4">
      <c r="B15" s="99"/>
      <c r="C15" s="308"/>
      <c r="D15" s="309"/>
      <c r="E15" s="304"/>
      <c r="F15" s="304"/>
      <c r="G15" s="304"/>
      <c r="H15" s="304"/>
      <c r="I15" s="304"/>
      <c r="J15" s="304"/>
      <c r="K15" s="304"/>
      <c r="L15" s="304"/>
      <c r="M15" s="305"/>
    </row>
    <row r="16" spans="1:15" ht="14.1" customHeight="1" x14ac:dyDescent="0.4">
      <c r="B16" s="99"/>
      <c r="C16" s="308"/>
      <c r="D16" s="309"/>
      <c r="E16" s="304"/>
      <c r="F16" s="304"/>
      <c r="G16" s="304"/>
      <c r="H16" s="304"/>
      <c r="I16" s="304"/>
      <c r="J16" s="304"/>
      <c r="K16" s="304"/>
      <c r="L16" s="304"/>
      <c r="M16" s="305"/>
    </row>
    <row r="17" spans="1:15" ht="14.1" customHeight="1" x14ac:dyDescent="0.4">
      <c r="B17" s="100"/>
      <c r="C17" s="310"/>
      <c r="D17" s="311"/>
      <c r="E17" s="312"/>
      <c r="F17" s="312"/>
      <c r="G17" s="312"/>
      <c r="H17" s="312"/>
      <c r="I17" s="312"/>
      <c r="J17" s="312"/>
      <c r="K17" s="312"/>
      <c r="L17" s="312"/>
      <c r="M17" s="313"/>
    </row>
    <row r="18" spans="1:15" ht="24.95" customHeight="1" x14ac:dyDescent="0.4">
      <c r="A18" s="81"/>
      <c r="B18" s="98"/>
      <c r="C18" s="314" t="s">
        <v>131</v>
      </c>
      <c r="D18" s="314"/>
      <c r="E18" s="314"/>
      <c r="F18" s="314"/>
      <c r="G18" s="314"/>
      <c r="H18" s="314"/>
      <c r="I18" s="314"/>
      <c r="J18" s="314"/>
      <c r="K18" s="314"/>
      <c r="L18" s="314"/>
      <c r="M18" s="315"/>
      <c r="N18" s="37"/>
      <c r="O18" s="37"/>
    </row>
    <row r="19" spans="1:15" ht="13.5" customHeight="1" x14ac:dyDescent="0.4">
      <c r="B19" s="99"/>
      <c r="C19" s="325" t="s">
        <v>132</v>
      </c>
      <c r="D19" s="326"/>
      <c r="E19" s="316" t="s">
        <v>262</v>
      </c>
      <c r="F19" s="317"/>
      <c r="G19" s="317"/>
      <c r="H19" s="317"/>
      <c r="I19" s="317"/>
      <c r="J19" s="317"/>
      <c r="K19" s="317"/>
      <c r="L19" s="317"/>
      <c r="M19" s="318"/>
    </row>
    <row r="20" spans="1:15" ht="13.5" customHeight="1" x14ac:dyDescent="0.4">
      <c r="B20" s="99"/>
      <c r="C20" s="328" t="s">
        <v>133</v>
      </c>
      <c r="D20" s="329"/>
      <c r="E20" s="327" t="s">
        <v>261</v>
      </c>
      <c r="F20" s="317"/>
      <c r="G20" s="317"/>
      <c r="H20" s="317"/>
      <c r="I20" s="317"/>
      <c r="J20" s="317"/>
      <c r="K20" s="317"/>
      <c r="L20" s="317"/>
      <c r="M20" s="318"/>
    </row>
    <row r="21" spans="1:15" ht="13.5" customHeight="1" x14ac:dyDescent="0.4">
      <c r="B21" s="99"/>
      <c r="C21" s="330" t="s">
        <v>184</v>
      </c>
      <c r="D21" s="331"/>
      <c r="E21" s="304" t="s">
        <v>107</v>
      </c>
      <c r="F21" s="304"/>
      <c r="G21" s="304"/>
      <c r="H21" s="304"/>
      <c r="I21" s="304"/>
      <c r="J21" s="304"/>
      <c r="K21" s="304"/>
      <c r="L21" s="304"/>
      <c r="M21" s="305"/>
    </row>
    <row r="22" spans="1:15" ht="13.5" customHeight="1" x14ac:dyDescent="0.4">
      <c r="B22" s="99"/>
      <c r="C22" s="332"/>
      <c r="D22" s="333"/>
      <c r="E22" s="304"/>
      <c r="F22" s="304"/>
      <c r="G22" s="304"/>
      <c r="H22" s="304"/>
      <c r="I22" s="304"/>
      <c r="J22" s="304"/>
      <c r="K22" s="304"/>
      <c r="L22" s="304"/>
      <c r="M22" s="305"/>
    </row>
    <row r="23" spans="1:15" ht="13.5" customHeight="1" x14ac:dyDescent="0.4">
      <c r="B23" s="99"/>
      <c r="C23" s="332"/>
      <c r="D23" s="333"/>
      <c r="E23" s="304"/>
      <c r="F23" s="304"/>
      <c r="G23" s="304"/>
      <c r="H23" s="304"/>
      <c r="I23" s="304"/>
      <c r="J23" s="304"/>
      <c r="K23" s="304"/>
      <c r="L23" s="304"/>
      <c r="M23" s="305"/>
    </row>
    <row r="24" spans="1:15" ht="13.5" customHeight="1" x14ac:dyDescent="0.4">
      <c r="B24" s="99"/>
      <c r="C24" s="334"/>
      <c r="D24" s="335"/>
      <c r="E24" s="304"/>
      <c r="F24" s="304"/>
      <c r="G24" s="304"/>
      <c r="H24" s="304"/>
      <c r="I24" s="304"/>
      <c r="J24" s="304"/>
      <c r="K24" s="304"/>
      <c r="L24" s="304"/>
      <c r="M24" s="305"/>
    </row>
    <row r="25" spans="1:15" ht="14.1" customHeight="1" x14ac:dyDescent="0.4">
      <c r="B25" s="99"/>
      <c r="C25" s="298" t="s">
        <v>153</v>
      </c>
      <c r="D25" s="299"/>
      <c r="E25" s="304" t="s">
        <v>107</v>
      </c>
      <c r="F25" s="304"/>
      <c r="G25" s="304"/>
      <c r="H25" s="304"/>
      <c r="I25" s="304"/>
      <c r="J25" s="304"/>
      <c r="K25" s="304"/>
      <c r="L25" s="304"/>
      <c r="M25" s="305"/>
    </row>
    <row r="26" spans="1:15" ht="14.1" customHeight="1" x14ac:dyDescent="0.4">
      <c r="B26" s="99"/>
      <c r="C26" s="300"/>
      <c r="D26" s="301"/>
      <c r="E26" s="304"/>
      <c r="F26" s="304"/>
      <c r="G26" s="304"/>
      <c r="H26" s="304"/>
      <c r="I26" s="304"/>
      <c r="J26" s="304"/>
      <c r="K26" s="304"/>
      <c r="L26" s="304"/>
      <c r="M26" s="305"/>
    </row>
    <row r="27" spans="1:15" ht="14.1" customHeight="1" x14ac:dyDescent="0.4">
      <c r="B27" s="99"/>
      <c r="C27" s="300"/>
      <c r="D27" s="301"/>
      <c r="E27" s="304"/>
      <c r="F27" s="304"/>
      <c r="G27" s="304"/>
      <c r="H27" s="304"/>
      <c r="I27" s="304"/>
      <c r="J27" s="304"/>
      <c r="K27" s="304"/>
      <c r="L27" s="304"/>
      <c r="M27" s="305"/>
    </row>
    <row r="28" spans="1:15" ht="14.1" customHeight="1" x14ac:dyDescent="0.4">
      <c r="B28" s="99"/>
      <c r="C28" s="302"/>
      <c r="D28" s="303"/>
      <c r="E28" s="304"/>
      <c r="F28" s="304"/>
      <c r="G28" s="304"/>
      <c r="H28" s="304"/>
      <c r="I28" s="304"/>
      <c r="J28" s="304"/>
      <c r="K28" s="304"/>
      <c r="L28" s="304"/>
      <c r="M28" s="305"/>
    </row>
    <row r="29" spans="1:15" ht="14.1" customHeight="1" x14ac:dyDescent="0.4">
      <c r="B29" s="99"/>
      <c r="C29" s="306" t="s">
        <v>127</v>
      </c>
      <c r="D29" s="307"/>
      <c r="E29" s="304" t="s">
        <v>106</v>
      </c>
      <c r="F29" s="304"/>
      <c r="G29" s="304"/>
      <c r="H29" s="304"/>
      <c r="I29" s="304"/>
      <c r="J29" s="304"/>
      <c r="K29" s="304"/>
      <c r="L29" s="304"/>
      <c r="M29" s="305"/>
    </row>
    <row r="30" spans="1:15" ht="14.1" customHeight="1" x14ac:dyDescent="0.4">
      <c r="B30" s="99"/>
      <c r="C30" s="308"/>
      <c r="D30" s="309"/>
      <c r="E30" s="304"/>
      <c r="F30" s="304"/>
      <c r="G30" s="304"/>
      <c r="H30" s="304"/>
      <c r="I30" s="304"/>
      <c r="J30" s="304"/>
      <c r="K30" s="304"/>
      <c r="L30" s="304"/>
      <c r="M30" s="305"/>
    </row>
    <row r="31" spans="1:15" ht="14.1" customHeight="1" x14ac:dyDescent="0.4">
      <c r="B31" s="99"/>
      <c r="C31" s="308"/>
      <c r="D31" s="309"/>
      <c r="E31" s="304"/>
      <c r="F31" s="304"/>
      <c r="G31" s="304"/>
      <c r="H31" s="304"/>
      <c r="I31" s="304"/>
      <c r="J31" s="304"/>
      <c r="K31" s="304"/>
      <c r="L31" s="304"/>
      <c r="M31" s="305"/>
    </row>
    <row r="32" spans="1:15" ht="14.1" customHeight="1" x14ac:dyDescent="0.4">
      <c r="B32" s="99"/>
      <c r="C32" s="308"/>
      <c r="D32" s="309"/>
      <c r="E32" s="304"/>
      <c r="F32" s="304"/>
      <c r="G32" s="304"/>
      <c r="H32" s="304"/>
      <c r="I32" s="304"/>
      <c r="J32" s="304"/>
      <c r="K32" s="304"/>
      <c r="L32" s="304"/>
      <c r="M32" s="305"/>
    </row>
    <row r="33" spans="1:15" ht="14.1" customHeight="1" x14ac:dyDescent="0.4">
      <c r="B33" s="100"/>
      <c r="C33" s="310"/>
      <c r="D33" s="311"/>
      <c r="E33" s="312"/>
      <c r="F33" s="312"/>
      <c r="G33" s="312"/>
      <c r="H33" s="312"/>
      <c r="I33" s="312"/>
      <c r="J33" s="312"/>
      <c r="K33" s="312"/>
      <c r="L33" s="312"/>
      <c r="M33" s="313"/>
    </row>
    <row r="34" spans="1:15" ht="24.95" customHeight="1" x14ac:dyDescent="0.4">
      <c r="A34" s="81"/>
      <c r="B34" s="98"/>
      <c r="C34" s="314" t="s">
        <v>134</v>
      </c>
      <c r="D34" s="314"/>
      <c r="E34" s="314"/>
      <c r="F34" s="314"/>
      <c r="G34" s="314"/>
      <c r="H34" s="314"/>
      <c r="I34" s="314"/>
      <c r="J34" s="314"/>
      <c r="K34" s="314"/>
      <c r="L34" s="314"/>
      <c r="M34" s="315"/>
      <c r="N34" s="37"/>
      <c r="O34" s="37"/>
    </row>
    <row r="35" spans="1:15" ht="13.5" customHeight="1" x14ac:dyDescent="0.4">
      <c r="B35" s="99"/>
      <c r="C35" s="319" t="s">
        <v>142</v>
      </c>
      <c r="D35" s="320"/>
      <c r="E35" s="38" t="s">
        <v>141</v>
      </c>
      <c r="F35" s="38" t="s">
        <v>144</v>
      </c>
      <c r="G35" s="321" t="s">
        <v>185</v>
      </c>
      <c r="H35" s="322"/>
      <c r="I35" s="322"/>
      <c r="J35" s="322"/>
      <c r="K35" s="322"/>
      <c r="L35" s="322"/>
      <c r="M35" s="323"/>
    </row>
    <row r="36" spans="1:15" ht="13.5" customHeight="1" x14ac:dyDescent="0.4">
      <c r="B36" s="99"/>
      <c r="C36" s="324" t="s">
        <v>135</v>
      </c>
      <c r="D36" s="324"/>
      <c r="E36" s="89" t="s">
        <v>263</v>
      </c>
      <c r="F36" s="89" t="s">
        <v>266</v>
      </c>
      <c r="G36" s="316" t="s">
        <v>170</v>
      </c>
      <c r="H36" s="317"/>
      <c r="I36" s="317"/>
      <c r="J36" s="317"/>
      <c r="K36" s="317"/>
      <c r="L36" s="317"/>
      <c r="M36" s="318"/>
    </row>
    <row r="37" spans="1:15" ht="13.5" customHeight="1" x14ac:dyDescent="0.4">
      <c r="B37" s="99"/>
      <c r="C37" s="280" t="s">
        <v>136</v>
      </c>
      <c r="D37" s="280"/>
      <c r="E37" s="89" t="s">
        <v>143</v>
      </c>
      <c r="F37" s="89" t="s">
        <v>145</v>
      </c>
      <c r="G37" s="316"/>
      <c r="H37" s="317"/>
      <c r="I37" s="317"/>
      <c r="J37" s="317"/>
      <c r="K37" s="317"/>
      <c r="L37" s="317"/>
      <c r="M37" s="318"/>
    </row>
    <row r="38" spans="1:15" ht="13.5" customHeight="1" x14ac:dyDescent="0.4">
      <c r="B38" s="99"/>
      <c r="C38" s="324" t="s">
        <v>137</v>
      </c>
      <c r="D38" s="324"/>
      <c r="E38" s="161" t="s">
        <v>263</v>
      </c>
      <c r="F38" s="161" t="s">
        <v>264</v>
      </c>
      <c r="G38" s="316" t="s">
        <v>265</v>
      </c>
      <c r="H38" s="317"/>
      <c r="I38" s="317"/>
      <c r="J38" s="317"/>
      <c r="K38" s="317"/>
      <c r="L38" s="317"/>
      <c r="M38" s="318"/>
    </row>
    <row r="39" spans="1:15" ht="13.5" customHeight="1" x14ac:dyDescent="0.4">
      <c r="B39" s="99"/>
      <c r="C39" s="280" t="s">
        <v>138</v>
      </c>
      <c r="D39" s="280"/>
      <c r="E39" s="161" t="s">
        <v>143</v>
      </c>
      <c r="F39" s="161" t="s">
        <v>145</v>
      </c>
      <c r="G39" s="316"/>
      <c r="H39" s="317"/>
      <c r="I39" s="317"/>
      <c r="J39" s="317"/>
      <c r="K39" s="317"/>
      <c r="L39" s="317"/>
      <c r="M39" s="318"/>
    </row>
    <row r="40" spans="1:15" ht="13.5" customHeight="1" x14ac:dyDescent="0.4">
      <c r="B40" s="99"/>
      <c r="C40" s="324" t="s">
        <v>139</v>
      </c>
      <c r="D40" s="324"/>
      <c r="E40" s="161" t="s">
        <v>143</v>
      </c>
      <c r="F40" s="161" t="s">
        <v>145</v>
      </c>
      <c r="G40" s="316"/>
      <c r="H40" s="317"/>
      <c r="I40" s="317"/>
      <c r="J40" s="317"/>
      <c r="K40" s="317"/>
      <c r="L40" s="317"/>
      <c r="M40" s="318"/>
    </row>
    <row r="41" spans="1:15" ht="13.5" customHeight="1" x14ac:dyDescent="0.4">
      <c r="B41" s="99"/>
      <c r="C41" s="280" t="s">
        <v>140</v>
      </c>
      <c r="D41" s="280"/>
      <c r="E41" s="180" t="s">
        <v>143</v>
      </c>
      <c r="F41" s="180" t="s">
        <v>145</v>
      </c>
      <c r="G41" s="316"/>
      <c r="H41" s="317"/>
      <c r="I41" s="317"/>
      <c r="J41" s="317"/>
      <c r="K41" s="317"/>
      <c r="L41" s="317"/>
      <c r="M41" s="318"/>
    </row>
    <row r="42" spans="1:15" ht="14.1" customHeight="1" x14ac:dyDescent="0.4">
      <c r="B42" s="99"/>
      <c r="C42" s="298" t="s">
        <v>146</v>
      </c>
      <c r="D42" s="299"/>
      <c r="E42" s="304" t="s">
        <v>107</v>
      </c>
      <c r="F42" s="304"/>
      <c r="G42" s="304"/>
      <c r="H42" s="304"/>
      <c r="I42" s="304"/>
      <c r="J42" s="304"/>
      <c r="K42" s="304"/>
      <c r="L42" s="304"/>
      <c r="M42" s="305"/>
    </row>
    <row r="43" spans="1:15" ht="14.1" customHeight="1" x14ac:dyDescent="0.4">
      <c r="B43" s="99"/>
      <c r="C43" s="300"/>
      <c r="D43" s="301"/>
      <c r="E43" s="304"/>
      <c r="F43" s="304"/>
      <c r="G43" s="304"/>
      <c r="H43" s="304"/>
      <c r="I43" s="304"/>
      <c r="J43" s="304"/>
      <c r="K43" s="304"/>
      <c r="L43" s="304"/>
      <c r="M43" s="305"/>
    </row>
    <row r="44" spans="1:15" ht="14.1" customHeight="1" x14ac:dyDescent="0.4">
      <c r="B44" s="99"/>
      <c r="C44" s="300"/>
      <c r="D44" s="301"/>
      <c r="E44" s="304"/>
      <c r="F44" s="304"/>
      <c r="G44" s="304"/>
      <c r="H44" s="304"/>
      <c r="I44" s="304"/>
      <c r="J44" s="304"/>
      <c r="K44" s="304"/>
      <c r="L44" s="304"/>
      <c r="M44" s="305"/>
    </row>
    <row r="45" spans="1:15" ht="14.1" customHeight="1" x14ac:dyDescent="0.4">
      <c r="B45" s="99"/>
      <c r="C45" s="302"/>
      <c r="D45" s="303"/>
      <c r="E45" s="304"/>
      <c r="F45" s="304"/>
      <c r="G45" s="304"/>
      <c r="H45" s="304"/>
      <c r="I45" s="304"/>
      <c r="J45" s="304"/>
      <c r="K45" s="304"/>
      <c r="L45" s="304"/>
      <c r="M45" s="305"/>
    </row>
    <row r="46" spans="1:15" ht="14.1" customHeight="1" x14ac:dyDescent="0.4">
      <c r="B46" s="99"/>
      <c r="C46" s="306" t="s">
        <v>127</v>
      </c>
      <c r="D46" s="307"/>
      <c r="E46" s="304" t="s">
        <v>106</v>
      </c>
      <c r="F46" s="304"/>
      <c r="G46" s="304"/>
      <c r="H46" s="304"/>
      <c r="I46" s="304"/>
      <c r="J46" s="304"/>
      <c r="K46" s="304"/>
      <c r="L46" s="304"/>
      <c r="M46" s="305"/>
    </row>
    <row r="47" spans="1:15" ht="14.1" customHeight="1" x14ac:dyDescent="0.4">
      <c r="B47" s="99"/>
      <c r="C47" s="308"/>
      <c r="D47" s="309"/>
      <c r="E47" s="304"/>
      <c r="F47" s="304"/>
      <c r="G47" s="304"/>
      <c r="H47" s="304"/>
      <c r="I47" s="304"/>
      <c r="J47" s="304"/>
      <c r="K47" s="304"/>
      <c r="L47" s="304"/>
      <c r="M47" s="305"/>
    </row>
    <row r="48" spans="1:15" ht="14.1" customHeight="1" x14ac:dyDescent="0.4">
      <c r="B48" s="99"/>
      <c r="C48" s="308"/>
      <c r="D48" s="309"/>
      <c r="E48" s="304"/>
      <c r="F48" s="304"/>
      <c r="G48" s="304"/>
      <c r="H48" s="304"/>
      <c r="I48" s="304"/>
      <c r="J48" s="304"/>
      <c r="K48" s="304"/>
      <c r="L48" s="304"/>
      <c r="M48" s="305"/>
    </row>
    <row r="49" spans="2:13" ht="14.1" customHeight="1" x14ac:dyDescent="0.4">
      <c r="B49" s="99"/>
      <c r="C49" s="308"/>
      <c r="D49" s="309"/>
      <c r="E49" s="304"/>
      <c r="F49" s="304"/>
      <c r="G49" s="304"/>
      <c r="H49" s="304"/>
      <c r="I49" s="304"/>
      <c r="J49" s="304"/>
      <c r="K49" s="304"/>
      <c r="L49" s="304"/>
      <c r="M49" s="305"/>
    </row>
    <row r="50" spans="2:13" ht="14.1" customHeight="1" x14ac:dyDescent="0.4">
      <c r="B50" s="100"/>
      <c r="C50" s="310"/>
      <c r="D50" s="311"/>
      <c r="E50" s="312"/>
      <c r="F50" s="312"/>
      <c r="G50" s="312"/>
      <c r="H50" s="312"/>
      <c r="I50" s="312"/>
      <c r="J50" s="312"/>
      <c r="K50" s="312"/>
      <c r="L50" s="312"/>
      <c r="M50" s="313"/>
    </row>
  </sheetData>
  <sheetProtection formatCells="0"/>
  <mergeCells count="56">
    <mergeCell ref="H4:I4"/>
    <mergeCell ref="H5:I5"/>
    <mergeCell ref="J5:M5"/>
    <mergeCell ref="E4:G4"/>
    <mergeCell ref="E5:G5"/>
    <mergeCell ref="L4:M4"/>
    <mergeCell ref="C3:M3"/>
    <mergeCell ref="C4:C5"/>
    <mergeCell ref="C8:C9"/>
    <mergeCell ref="E8:G8"/>
    <mergeCell ref="H8:I8"/>
    <mergeCell ref="L8:M8"/>
    <mergeCell ref="E9:G9"/>
    <mergeCell ref="H9:I9"/>
    <mergeCell ref="J9:M9"/>
    <mergeCell ref="C6:C7"/>
    <mergeCell ref="E6:G6"/>
    <mergeCell ref="H6:I6"/>
    <mergeCell ref="L6:M6"/>
    <mergeCell ref="E7:G7"/>
    <mergeCell ref="H7:I7"/>
    <mergeCell ref="J7:M7"/>
    <mergeCell ref="C18:M18"/>
    <mergeCell ref="C14:D17"/>
    <mergeCell ref="C10:D13"/>
    <mergeCell ref="E10:M13"/>
    <mergeCell ref="E14:M17"/>
    <mergeCell ref="G38:M38"/>
    <mergeCell ref="G39:M39"/>
    <mergeCell ref="G40:M40"/>
    <mergeCell ref="C19:D19"/>
    <mergeCell ref="C25:D28"/>
    <mergeCell ref="E25:M28"/>
    <mergeCell ref="C29:D33"/>
    <mergeCell ref="E29:M33"/>
    <mergeCell ref="E19:M19"/>
    <mergeCell ref="E20:M20"/>
    <mergeCell ref="C20:D20"/>
    <mergeCell ref="C21:D24"/>
    <mergeCell ref="E21:M24"/>
    <mergeCell ref="C42:D45"/>
    <mergeCell ref="E42:M45"/>
    <mergeCell ref="C46:D50"/>
    <mergeCell ref="E46:M50"/>
    <mergeCell ref="C34:M34"/>
    <mergeCell ref="G41:M41"/>
    <mergeCell ref="C35:D35"/>
    <mergeCell ref="G35:M35"/>
    <mergeCell ref="G36:M36"/>
    <mergeCell ref="G37:M37"/>
    <mergeCell ref="C36:D36"/>
    <mergeCell ref="C37:D37"/>
    <mergeCell ref="C38:D38"/>
    <mergeCell ref="C39:D39"/>
    <mergeCell ref="C40:D40"/>
    <mergeCell ref="C41:D41"/>
  </mergeCells>
  <phoneticPr fontId="1"/>
  <conditionalFormatting sqref="J4">
    <cfRule type="expression" dxfId="7" priority="21">
      <formula>$J$4="オンラインのみ"</formula>
    </cfRule>
  </conditionalFormatting>
  <conditionalFormatting sqref="K4:L4">
    <cfRule type="expression" dxfId="6" priority="23">
      <formula>$J$4="オンラインのみ"</formula>
    </cfRule>
  </conditionalFormatting>
  <conditionalFormatting sqref="J8">
    <cfRule type="expression" dxfId="5" priority="17">
      <formula>$J$4="オンラインのみ"</formula>
    </cfRule>
  </conditionalFormatting>
  <conditionalFormatting sqref="K6">
    <cfRule type="expression" dxfId="4" priority="20">
      <formula>$J$4="オンラインのみ"</formula>
    </cfRule>
  </conditionalFormatting>
  <conditionalFormatting sqref="K8:L8">
    <cfRule type="expression" dxfId="3" priority="18">
      <formula>$J$4="オンラインのみ"</formula>
    </cfRule>
  </conditionalFormatting>
  <conditionalFormatting sqref="J6">
    <cfRule type="expression" dxfId="2" priority="2">
      <formula>$J$4="オンラインのみ"</formula>
    </cfRule>
  </conditionalFormatting>
  <conditionalFormatting sqref="L6">
    <cfRule type="expression" dxfId="1" priority="1">
      <formula>$J$4="オンラインのみ"</formula>
    </cfRule>
  </conditionalFormatting>
  <hyperlinks>
    <hyperlink ref="J5" r:id="rId1"/>
    <hyperlink ref="E5" r:id="rId2"/>
    <hyperlink ref="E20" r:id="rId3"/>
  </hyperlinks>
  <printOptions horizontalCentered="1"/>
  <pageMargins left="0.78740157480314965" right="0.59055118110236227" top="0.59055118110236227" bottom="0.59055118110236227" header="0.31496062992125984" footer="0.31496062992125984"/>
  <pageSetup paperSize="9" fitToWidth="0" fitToHeight="0" orientation="portrait" r:id="rId4"/>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79998168889431442"/>
  </sheetPr>
  <dimension ref="A1:P44"/>
  <sheetViews>
    <sheetView showGridLines="0" view="pageBreakPreview" zoomScaleNormal="115" zoomScaleSheetLayoutView="100" workbookViewId="0">
      <selection activeCell="E14" sqref="E14:M18"/>
    </sheetView>
  </sheetViews>
  <sheetFormatPr defaultRowHeight="14.1" customHeight="1" x14ac:dyDescent="0.4"/>
  <cols>
    <col min="1" max="2" width="1.75" customWidth="1"/>
    <col min="3" max="3" width="3.625" customWidth="1"/>
    <col min="4" max="4" width="12.625" customWidth="1"/>
    <col min="5" max="5" width="10" style="34" customWidth="1"/>
    <col min="6" max="6" width="11.5" style="34" customWidth="1"/>
    <col min="7" max="7" width="3.375" style="34" customWidth="1"/>
    <col min="8" max="8" width="2.5" style="34" customWidth="1"/>
    <col min="9" max="9" width="7.5" style="34" customWidth="1"/>
    <col min="10" max="10" width="8.375" style="34" customWidth="1"/>
    <col min="11" max="11" width="8.5" style="34" customWidth="1"/>
    <col min="12" max="12" width="5" style="34" customWidth="1"/>
    <col min="13" max="13" width="3.375" style="34" customWidth="1"/>
    <col min="35" max="35" width="12.875" customWidth="1"/>
    <col min="36" max="36" width="15.625" customWidth="1"/>
    <col min="38" max="38" width="19" customWidth="1"/>
    <col min="39" max="39" width="26.5" customWidth="1"/>
    <col min="40" max="40" width="17" customWidth="1"/>
    <col min="41" max="41" width="21.125" customWidth="1"/>
    <col min="42" max="42" width="23.375" customWidth="1"/>
    <col min="43" max="43" width="22.125" customWidth="1"/>
    <col min="45" max="45" width="21.125" customWidth="1"/>
    <col min="46" max="46" width="27" customWidth="1"/>
    <col min="47" max="47" width="34.375" customWidth="1"/>
  </cols>
  <sheetData>
    <row r="1" spans="1:15" ht="14.1" customHeight="1" x14ac:dyDescent="0.4">
      <c r="A1" s="119" t="s">
        <v>183</v>
      </c>
      <c r="B1" s="119"/>
      <c r="C1" s="119"/>
      <c r="D1" s="119"/>
      <c r="H1" s="35"/>
      <c r="I1" s="35"/>
      <c r="J1" s="35"/>
      <c r="K1" s="35"/>
      <c r="L1" s="36"/>
      <c r="M1" s="36"/>
      <c r="N1" s="37"/>
      <c r="O1" s="37"/>
    </row>
    <row r="2" spans="1:15" ht="14.1" customHeight="1" x14ac:dyDescent="0.4">
      <c r="A2" s="81" t="s">
        <v>147</v>
      </c>
      <c r="B2" s="81"/>
      <c r="C2" s="52"/>
      <c r="D2" s="52"/>
      <c r="H2" s="35"/>
      <c r="I2" s="35"/>
      <c r="J2" s="35"/>
      <c r="K2" s="35"/>
      <c r="L2" s="36"/>
      <c r="M2" s="41"/>
      <c r="N2" s="37"/>
      <c r="O2" s="37"/>
    </row>
    <row r="3" spans="1:15" ht="25.5" customHeight="1" x14ac:dyDescent="0.4">
      <c r="A3" s="81"/>
      <c r="B3" s="98"/>
      <c r="C3" s="314" t="s">
        <v>148</v>
      </c>
      <c r="D3" s="314"/>
      <c r="E3" s="314"/>
      <c r="F3" s="314"/>
      <c r="G3" s="314"/>
      <c r="H3" s="314"/>
      <c r="I3" s="314"/>
      <c r="J3" s="314"/>
      <c r="K3" s="314"/>
      <c r="L3" s="314"/>
      <c r="M3" s="315"/>
      <c r="N3" s="37"/>
      <c r="O3" s="37"/>
    </row>
    <row r="4" spans="1:15" ht="13.5" customHeight="1" x14ac:dyDescent="0.4">
      <c r="B4" s="99"/>
      <c r="C4" s="319" t="s">
        <v>142</v>
      </c>
      <c r="D4" s="320"/>
      <c r="E4" s="38" t="s">
        <v>141</v>
      </c>
      <c r="F4" s="38" t="s">
        <v>149</v>
      </c>
      <c r="G4" s="321" t="s">
        <v>186</v>
      </c>
      <c r="H4" s="322"/>
      <c r="I4" s="322"/>
      <c r="J4" s="322"/>
      <c r="K4" s="322"/>
      <c r="L4" s="322"/>
      <c r="M4" s="323"/>
    </row>
    <row r="5" spans="1:15" ht="13.5" customHeight="1" x14ac:dyDescent="0.4">
      <c r="B5" s="99"/>
      <c r="C5" s="357" t="s">
        <v>148</v>
      </c>
      <c r="D5" s="358"/>
      <c r="E5" s="89" t="s">
        <v>263</v>
      </c>
      <c r="F5" s="89" t="s">
        <v>267</v>
      </c>
      <c r="G5" s="316" t="s">
        <v>265</v>
      </c>
      <c r="H5" s="317"/>
      <c r="I5" s="317"/>
      <c r="J5" s="317"/>
      <c r="K5" s="317"/>
      <c r="L5" s="317"/>
      <c r="M5" s="318"/>
    </row>
    <row r="6" spans="1:15" ht="14.1" customHeight="1" x14ac:dyDescent="0.4">
      <c r="B6" s="99"/>
      <c r="C6" s="298" t="s">
        <v>187</v>
      </c>
      <c r="D6" s="299"/>
      <c r="E6" s="304" t="s">
        <v>107</v>
      </c>
      <c r="F6" s="304"/>
      <c r="G6" s="304"/>
      <c r="H6" s="304"/>
      <c r="I6" s="304"/>
      <c r="J6" s="304"/>
      <c r="K6" s="304"/>
      <c r="L6" s="304"/>
      <c r="M6" s="305"/>
    </row>
    <row r="7" spans="1:15" ht="14.1" customHeight="1" x14ac:dyDescent="0.4">
      <c r="B7" s="99"/>
      <c r="C7" s="300"/>
      <c r="D7" s="301"/>
      <c r="E7" s="304"/>
      <c r="F7" s="304"/>
      <c r="G7" s="304"/>
      <c r="H7" s="304"/>
      <c r="I7" s="304"/>
      <c r="J7" s="304"/>
      <c r="K7" s="304"/>
      <c r="L7" s="304"/>
      <c r="M7" s="305"/>
    </row>
    <row r="8" spans="1:15" ht="14.1" customHeight="1" x14ac:dyDescent="0.4">
      <c r="B8" s="99"/>
      <c r="C8" s="300"/>
      <c r="D8" s="301"/>
      <c r="E8" s="304"/>
      <c r="F8" s="304"/>
      <c r="G8" s="304"/>
      <c r="H8" s="304"/>
      <c r="I8" s="304"/>
      <c r="J8" s="304"/>
      <c r="K8" s="304"/>
      <c r="L8" s="304"/>
      <c r="M8" s="305"/>
    </row>
    <row r="9" spans="1:15" ht="14.1" customHeight="1" x14ac:dyDescent="0.4">
      <c r="B9" s="99"/>
      <c r="C9" s="302"/>
      <c r="D9" s="303"/>
      <c r="E9" s="304"/>
      <c r="F9" s="304"/>
      <c r="G9" s="304"/>
      <c r="H9" s="304"/>
      <c r="I9" s="304"/>
      <c r="J9" s="304"/>
      <c r="K9" s="304"/>
      <c r="L9" s="304"/>
      <c r="M9" s="305"/>
    </row>
    <row r="10" spans="1:15" ht="14.1" customHeight="1" x14ac:dyDescent="0.4">
      <c r="B10" s="99"/>
      <c r="C10" s="298" t="s">
        <v>230</v>
      </c>
      <c r="D10" s="299"/>
      <c r="E10" s="304" t="s">
        <v>107</v>
      </c>
      <c r="F10" s="304"/>
      <c r="G10" s="304"/>
      <c r="H10" s="304"/>
      <c r="I10" s="304"/>
      <c r="J10" s="304"/>
      <c r="K10" s="304"/>
      <c r="L10" s="304"/>
      <c r="M10" s="305"/>
    </row>
    <row r="11" spans="1:15" ht="14.1" customHeight="1" x14ac:dyDescent="0.4">
      <c r="B11" s="99"/>
      <c r="C11" s="300"/>
      <c r="D11" s="301"/>
      <c r="E11" s="304"/>
      <c r="F11" s="304"/>
      <c r="G11" s="304"/>
      <c r="H11" s="304"/>
      <c r="I11" s="304"/>
      <c r="J11" s="304"/>
      <c r="K11" s="304"/>
      <c r="L11" s="304"/>
      <c r="M11" s="305"/>
    </row>
    <row r="12" spans="1:15" ht="14.1" customHeight="1" x14ac:dyDescent="0.4">
      <c r="B12" s="99"/>
      <c r="C12" s="300"/>
      <c r="D12" s="301"/>
      <c r="E12" s="304"/>
      <c r="F12" s="304"/>
      <c r="G12" s="304"/>
      <c r="H12" s="304"/>
      <c r="I12" s="304"/>
      <c r="J12" s="304"/>
      <c r="K12" s="304"/>
      <c r="L12" s="304"/>
      <c r="M12" s="305"/>
    </row>
    <row r="13" spans="1:15" ht="14.1" customHeight="1" x14ac:dyDescent="0.4">
      <c r="B13" s="99"/>
      <c r="C13" s="302"/>
      <c r="D13" s="303"/>
      <c r="E13" s="304"/>
      <c r="F13" s="304"/>
      <c r="G13" s="304"/>
      <c r="H13" s="304"/>
      <c r="I13" s="304"/>
      <c r="J13" s="304"/>
      <c r="K13" s="304"/>
      <c r="L13" s="304"/>
      <c r="M13" s="305"/>
    </row>
    <row r="14" spans="1:15" ht="14.1" customHeight="1" x14ac:dyDescent="0.4">
      <c r="B14" s="99"/>
      <c r="C14" s="306" t="s">
        <v>127</v>
      </c>
      <c r="D14" s="307"/>
      <c r="E14" s="304" t="s">
        <v>106</v>
      </c>
      <c r="F14" s="304"/>
      <c r="G14" s="304"/>
      <c r="H14" s="304"/>
      <c r="I14" s="304"/>
      <c r="J14" s="304"/>
      <c r="K14" s="304"/>
      <c r="L14" s="304"/>
      <c r="M14" s="305"/>
    </row>
    <row r="15" spans="1:15" ht="14.1" customHeight="1" x14ac:dyDescent="0.4">
      <c r="B15" s="99"/>
      <c r="C15" s="308"/>
      <c r="D15" s="309"/>
      <c r="E15" s="304"/>
      <c r="F15" s="304"/>
      <c r="G15" s="304"/>
      <c r="H15" s="304"/>
      <c r="I15" s="304"/>
      <c r="J15" s="304"/>
      <c r="K15" s="304"/>
      <c r="L15" s="304"/>
      <c r="M15" s="305"/>
    </row>
    <row r="16" spans="1:15" ht="14.1" customHeight="1" x14ac:dyDescent="0.4">
      <c r="B16" s="99"/>
      <c r="C16" s="308"/>
      <c r="D16" s="309"/>
      <c r="E16" s="304"/>
      <c r="F16" s="304"/>
      <c r="G16" s="304"/>
      <c r="H16" s="304"/>
      <c r="I16" s="304"/>
      <c r="J16" s="304"/>
      <c r="K16" s="304"/>
      <c r="L16" s="304"/>
      <c r="M16" s="305"/>
    </row>
    <row r="17" spans="1:16" ht="14.1" customHeight="1" x14ac:dyDescent="0.4">
      <c r="B17" s="99"/>
      <c r="C17" s="308"/>
      <c r="D17" s="309"/>
      <c r="E17" s="304"/>
      <c r="F17" s="304"/>
      <c r="G17" s="304"/>
      <c r="H17" s="304"/>
      <c r="I17" s="304"/>
      <c r="J17" s="304"/>
      <c r="K17" s="304"/>
      <c r="L17" s="304"/>
      <c r="M17" s="305"/>
    </row>
    <row r="18" spans="1:16" ht="20.100000000000001" customHeight="1" x14ac:dyDescent="0.4">
      <c r="A18" s="81"/>
      <c r="B18" s="100"/>
      <c r="C18" s="310"/>
      <c r="D18" s="311"/>
      <c r="E18" s="312"/>
      <c r="F18" s="312"/>
      <c r="G18" s="312"/>
      <c r="H18" s="312"/>
      <c r="I18" s="312"/>
      <c r="J18" s="312"/>
      <c r="K18" s="312"/>
      <c r="L18" s="312"/>
      <c r="M18" s="313"/>
      <c r="N18" s="37"/>
      <c r="O18" s="37"/>
    </row>
    <row r="19" spans="1:16" ht="24.95" customHeight="1" x14ac:dyDescent="0.4">
      <c r="B19" s="98"/>
      <c r="C19" s="314" t="s">
        <v>150</v>
      </c>
      <c r="D19" s="314"/>
      <c r="E19" s="314"/>
      <c r="F19" s="314"/>
      <c r="G19" s="314"/>
      <c r="H19" s="314"/>
      <c r="I19" s="314"/>
      <c r="J19" s="314"/>
      <c r="K19" s="314"/>
      <c r="L19" s="314"/>
      <c r="M19" s="315"/>
    </row>
    <row r="20" spans="1:16" ht="13.5" customHeight="1" x14ac:dyDescent="0.4">
      <c r="B20" s="120"/>
      <c r="C20" s="319" t="s">
        <v>141</v>
      </c>
      <c r="D20" s="320"/>
      <c r="E20" s="38" t="s">
        <v>157</v>
      </c>
      <c r="F20" s="321" t="s">
        <v>159</v>
      </c>
      <c r="G20" s="322"/>
      <c r="H20" s="322"/>
      <c r="I20" s="322"/>
      <c r="J20" s="322"/>
      <c r="K20" s="322"/>
      <c r="L20" s="322"/>
      <c r="M20" s="323"/>
    </row>
    <row r="21" spans="1:16" ht="13.5" customHeight="1" x14ac:dyDescent="0.4">
      <c r="B21" s="120"/>
      <c r="C21" s="324" t="s">
        <v>155</v>
      </c>
      <c r="D21" s="324"/>
      <c r="E21" s="89" t="s">
        <v>158</v>
      </c>
      <c r="F21" s="290"/>
      <c r="G21" s="290"/>
      <c r="H21" s="290"/>
      <c r="I21" s="349"/>
      <c r="J21" s="349"/>
      <c r="K21" s="349"/>
      <c r="L21" s="349"/>
      <c r="M21" s="350"/>
    </row>
    <row r="22" spans="1:16" ht="13.5" customHeight="1" x14ac:dyDescent="0.4">
      <c r="B22" s="120"/>
      <c r="C22" s="280" t="s">
        <v>156</v>
      </c>
      <c r="D22" s="280"/>
      <c r="E22" s="89" t="s">
        <v>158</v>
      </c>
      <c r="F22" s="290"/>
      <c r="G22" s="290"/>
      <c r="H22" s="290"/>
      <c r="I22" s="349"/>
      <c r="J22" s="349"/>
      <c r="K22" s="349"/>
      <c r="L22" s="349"/>
      <c r="M22" s="350"/>
    </row>
    <row r="23" spans="1:16" ht="13.5" customHeight="1" x14ac:dyDescent="0.4">
      <c r="B23" s="120"/>
      <c r="C23" s="324" t="s">
        <v>151</v>
      </c>
      <c r="D23" s="324"/>
      <c r="E23" s="89" t="s">
        <v>158</v>
      </c>
      <c r="F23" s="290"/>
      <c r="G23" s="290"/>
      <c r="H23" s="290"/>
      <c r="I23" s="349"/>
      <c r="J23" s="349"/>
      <c r="K23" s="349"/>
      <c r="L23" s="349"/>
      <c r="M23" s="350"/>
    </row>
    <row r="24" spans="1:16" ht="13.5" customHeight="1" x14ac:dyDescent="0.4">
      <c r="B24" s="120"/>
      <c r="C24" s="280" t="s">
        <v>152</v>
      </c>
      <c r="D24" s="280"/>
      <c r="E24" s="89" t="s">
        <v>268</v>
      </c>
      <c r="F24" s="275" t="s">
        <v>269</v>
      </c>
      <c r="G24" s="275"/>
      <c r="H24" s="275"/>
      <c r="I24" s="349"/>
      <c r="J24" s="349"/>
      <c r="K24" s="349"/>
      <c r="L24" s="349"/>
      <c r="M24" s="350"/>
    </row>
    <row r="25" spans="1:16" ht="13.5" customHeight="1" x14ac:dyDescent="0.4">
      <c r="B25" s="120"/>
      <c r="C25" s="280" t="s">
        <v>160</v>
      </c>
      <c r="D25" s="280"/>
      <c r="E25" s="89" t="s">
        <v>158</v>
      </c>
      <c r="F25" s="290"/>
      <c r="G25" s="290"/>
      <c r="H25" s="290"/>
      <c r="I25" s="349"/>
      <c r="J25" s="349"/>
      <c r="K25" s="349"/>
      <c r="L25" s="349"/>
      <c r="M25" s="350"/>
    </row>
    <row r="26" spans="1:16" ht="14.1" customHeight="1" x14ac:dyDescent="0.4">
      <c r="B26" s="120"/>
      <c r="C26" s="324" t="s">
        <v>139</v>
      </c>
      <c r="D26" s="324"/>
      <c r="E26" s="89" t="s">
        <v>158</v>
      </c>
      <c r="F26" s="290"/>
      <c r="G26" s="290"/>
      <c r="H26" s="290"/>
      <c r="I26" s="349"/>
      <c r="J26" s="349"/>
      <c r="K26" s="349"/>
      <c r="L26" s="349"/>
      <c r="M26" s="350"/>
      <c r="P26" s="192"/>
    </row>
    <row r="27" spans="1:16" ht="14.1" customHeight="1" x14ac:dyDescent="0.4">
      <c r="B27" s="120"/>
      <c r="C27" s="280" t="s">
        <v>140</v>
      </c>
      <c r="D27" s="280"/>
      <c r="E27" s="89" t="s">
        <v>158</v>
      </c>
      <c r="F27" s="359"/>
      <c r="G27" s="360"/>
      <c r="H27" s="360"/>
      <c r="I27" s="360"/>
      <c r="J27" s="360"/>
      <c r="K27" s="360"/>
      <c r="L27" s="360"/>
      <c r="M27" s="361"/>
    </row>
    <row r="28" spans="1:16" ht="14.1" customHeight="1" x14ac:dyDescent="0.4">
      <c r="B28" s="120"/>
      <c r="C28" s="354" t="s">
        <v>231</v>
      </c>
      <c r="D28" s="299"/>
      <c r="E28" s="304" t="s">
        <v>161</v>
      </c>
      <c r="F28" s="304"/>
      <c r="G28" s="304"/>
      <c r="H28" s="304"/>
      <c r="I28" s="304"/>
      <c r="J28" s="304"/>
      <c r="K28" s="304"/>
      <c r="L28" s="304"/>
      <c r="M28" s="305"/>
    </row>
    <row r="29" spans="1:16" ht="14.1" customHeight="1" x14ac:dyDescent="0.4">
      <c r="B29" s="120"/>
      <c r="C29" s="355"/>
      <c r="D29" s="301"/>
      <c r="E29" s="304"/>
      <c r="F29" s="304"/>
      <c r="G29" s="304"/>
      <c r="H29" s="304"/>
      <c r="I29" s="304"/>
      <c r="J29" s="304"/>
      <c r="K29" s="304"/>
      <c r="L29" s="304"/>
      <c r="M29" s="305"/>
    </row>
    <row r="30" spans="1:16" ht="14.1" customHeight="1" x14ac:dyDescent="0.4">
      <c r="B30" s="120"/>
      <c r="C30" s="355"/>
      <c r="D30" s="301"/>
      <c r="E30" s="304"/>
      <c r="F30" s="304"/>
      <c r="G30" s="304"/>
      <c r="H30" s="304"/>
      <c r="I30" s="304"/>
      <c r="J30" s="304"/>
      <c r="K30" s="304"/>
      <c r="L30" s="304"/>
      <c r="M30" s="305"/>
    </row>
    <row r="31" spans="1:16" ht="14.1" customHeight="1" x14ac:dyDescent="0.4">
      <c r="B31" s="120"/>
      <c r="C31" s="355"/>
      <c r="D31" s="301"/>
      <c r="E31" s="304"/>
      <c r="F31" s="304"/>
      <c r="G31" s="304"/>
      <c r="H31" s="304"/>
      <c r="I31" s="304"/>
      <c r="J31" s="304"/>
      <c r="K31" s="304"/>
      <c r="L31" s="304"/>
      <c r="M31" s="305"/>
    </row>
    <row r="32" spans="1:16" ht="14.1" customHeight="1" x14ac:dyDescent="0.4">
      <c r="B32" s="120"/>
      <c r="C32" s="355"/>
      <c r="D32" s="301"/>
      <c r="E32" s="304"/>
      <c r="F32" s="304"/>
      <c r="G32" s="304"/>
      <c r="H32" s="304"/>
      <c r="I32" s="304"/>
      <c r="J32" s="304"/>
      <c r="K32" s="304"/>
      <c r="L32" s="304"/>
      <c r="M32" s="305"/>
    </row>
    <row r="33" spans="1:15" ht="14.1" customHeight="1" x14ac:dyDescent="0.4">
      <c r="B33" s="120"/>
      <c r="C33" s="355"/>
      <c r="D33" s="301"/>
      <c r="E33" s="304"/>
      <c r="F33" s="304"/>
      <c r="G33" s="304"/>
      <c r="H33" s="304"/>
      <c r="I33" s="304"/>
      <c r="J33" s="304"/>
      <c r="K33" s="304"/>
      <c r="L33" s="304"/>
      <c r="M33" s="305"/>
    </row>
    <row r="34" spans="1:15" ht="14.1" customHeight="1" x14ac:dyDescent="0.4">
      <c r="B34" s="120"/>
      <c r="C34" s="355"/>
      <c r="D34" s="301"/>
      <c r="E34" s="304"/>
      <c r="F34" s="304"/>
      <c r="G34" s="304"/>
      <c r="H34" s="304"/>
      <c r="I34" s="304"/>
      <c r="J34" s="304"/>
      <c r="K34" s="304"/>
      <c r="L34" s="304"/>
      <c r="M34" s="305"/>
    </row>
    <row r="35" spans="1:15" ht="14.1" customHeight="1" x14ac:dyDescent="0.4">
      <c r="B35" s="120"/>
      <c r="C35" s="355"/>
      <c r="D35" s="301"/>
      <c r="E35" s="304"/>
      <c r="F35" s="304"/>
      <c r="G35" s="304"/>
      <c r="H35" s="304"/>
      <c r="I35" s="304"/>
      <c r="J35" s="304"/>
      <c r="K35" s="304"/>
      <c r="L35" s="304"/>
      <c r="M35" s="305"/>
    </row>
    <row r="36" spans="1:15" ht="14.1" customHeight="1" x14ac:dyDescent="0.4">
      <c r="B36" s="120"/>
      <c r="C36" s="356"/>
      <c r="D36" s="303"/>
      <c r="E36" s="304"/>
      <c r="F36" s="304"/>
      <c r="G36" s="304"/>
      <c r="H36" s="304"/>
      <c r="I36" s="304"/>
      <c r="J36" s="304"/>
      <c r="K36" s="304"/>
      <c r="L36" s="304"/>
      <c r="M36" s="305"/>
    </row>
    <row r="37" spans="1:15" ht="14.1" customHeight="1" x14ac:dyDescent="0.4">
      <c r="B37" s="120"/>
      <c r="C37" s="351" t="s">
        <v>127</v>
      </c>
      <c r="D37" s="307"/>
      <c r="E37" s="304" t="s">
        <v>106</v>
      </c>
      <c r="F37" s="304"/>
      <c r="G37" s="304"/>
      <c r="H37" s="304"/>
      <c r="I37" s="304"/>
      <c r="J37" s="304"/>
      <c r="K37" s="304"/>
      <c r="L37" s="304"/>
      <c r="M37" s="305"/>
    </row>
    <row r="38" spans="1:15" ht="14.1" customHeight="1" x14ac:dyDescent="0.4">
      <c r="B38" s="120"/>
      <c r="C38" s="352"/>
      <c r="D38" s="309"/>
      <c r="E38" s="304"/>
      <c r="F38" s="304"/>
      <c r="G38" s="304"/>
      <c r="H38" s="304"/>
      <c r="I38" s="304"/>
      <c r="J38" s="304"/>
      <c r="K38" s="304"/>
      <c r="L38" s="304"/>
      <c r="M38" s="305"/>
    </row>
    <row r="39" spans="1:15" ht="14.1" customHeight="1" x14ac:dyDescent="0.4">
      <c r="B39" s="120"/>
      <c r="C39" s="352"/>
      <c r="D39" s="309"/>
      <c r="E39" s="304"/>
      <c r="F39" s="304"/>
      <c r="G39" s="304"/>
      <c r="H39" s="304"/>
      <c r="I39" s="304"/>
      <c r="J39" s="304"/>
      <c r="K39" s="304"/>
      <c r="L39" s="304"/>
      <c r="M39" s="305"/>
    </row>
    <row r="40" spans="1:15" ht="14.1" customHeight="1" x14ac:dyDescent="0.4">
      <c r="B40" s="120"/>
      <c r="C40" s="352"/>
      <c r="D40" s="309"/>
      <c r="E40" s="304"/>
      <c r="F40" s="304"/>
      <c r="G40" s="304"/>
      <c r="H40" s="304"/>
      <c r="I40" s="304"/>
      <c r="J40" s="304"/>
      <c r="K40" s="304"/>
      <c r="L40" s="304"/>
      <c r="M40" s="305"/>
    </row>
    <row r="41" spans="1:15" ht="14.1" customHeight="1" x14ac:dyDescent="0.4">
      <c r="B41" s="120"/>
      <c r="C41" s="352"/>
      <c r="D41" s="309"/>
      <c r="E41" s="304"/>
      <c r="F41" s="304"/>
      <c r="G41" s="304"/>
      <c r="H41" s="304"/>
      <c r="I41" s="304"/>
      <c r="J41" s="304"/>
      <c r="K41" s="304"/>
      <c r="L41" s="304"/>
      <c r="M41" s="305"/>
    </row>
    <row r="42" spans="1:15" ht="14.1" customHeight="1" x14ac:dyDescent="0.4">
      <c r="B42" s="120"/>
      <c r="C42" s="352"/>
      <c r="D42" s="309"/>
      <c r="E42" s="304"/>
      <c r="F42" s="304"/>
      <c r="G42" s="304"/>
      <c r="H42" s="304"/>
      <c r="I42" s="304"/>
      <c r="J42" s="304"/>
      <c r="K42" s="304"/>
      <c r="L42" s="304"/>
      <c r="M42" s="305"/>
    </row>
    <row r="43" spans="1:15" ht="20.100000000000001" customHeight="1" x14ac:dyDescent="0.4">
      <c r="A43" s="81"/>
      <c r="B43" s="120"/>
      <c r="C43" s="352"/>
      <c r="D43" s="309"/>
      <c r="E43" s="304"/>
      <c r="F43" s="304"/>
      <c r="G43" s="304"/>
      <c r="H43" s="304"/>
      <c r="I43" s="304"/>
      <c r="J43" s="304"/>
      <c r="K43" s="304"/>
      <c r="L43" s="304"/>
      <c r="M43" s="305"/>
      <c r="N43" s="37"/>
      <c r="O43" s="37"/>
    </row>
    <row r="44" spans="1:15" ht="13.5" customHeight="1" x14ac:dyDescent="0.4">
      <c r="B44" s="121"/>
      <c r="C44" s="353"/>
      <c r="D44" s="311"/>
      <c r="E44" s="312"/>
      <c r="F44" s="312"/>
      <c r="G44" s="312"/>
      <c r="H44" s="312"/>
      <c r="I44" s="312"/>
      <c r="J44" s="312"/>
      <c r="K44" s="312"/>
      <c r="L44" s="312"/>
      <c r="M44" s="313"/>
    </row>
  </sheetData>
  <sheetProtection formatCells="0"/>
  <mergeCells count="44">
    <mergeCell ref="C6:D9"/>
    <mergeCell ref="E6:M9"/>
    <mergeCell ref="C3:M3"/>
    <mergeCell ref="C28:D36"/>
    <mergeCell ref="E28:M36"/>
    <mergeCell ref="C4:D4"/>
    <mergeCell ref="G4:M4"/>
    <mergeCell ref="C5:D5"/>
    <mergeCell ref="G5:M5"/>
    <mergeCell ref="C10:D13"/>
    <mergeCell ref="E10:M13"/>
    <mergeCell ref="C14:D18"/>
    <mergeCell ref="E14:M18"/>
    <mergeCell ref="C19:M19"/>
    <mergeCell ref="F27:M27"/>
    <mergeCell ref="K26:M26"/>
    <mergeCell ref="C20:D20"/>
    <mergeCell ref="C24:D24"/>
    <mergeCell ref="C26:D26"/>
    <mergeCell ref="C27:D27"/>
    <mergeCell ref="C25:D25"/>
    <mergeCell ref="K24:M24"/>
    <mergeCell ref="F26:H26"/>
    <mergeCell ref="I26:J26"/>
    <mergeCell ref="C37:D44"/>
    <mergeCell ref="C21:D21"/>
    <mergeCell ref="C22:D22"/>
    <mergeCell ref="C23:D23"/>
    <mergeCell ref="F25:H25"/>
    <mergeCell ref="I25:J25"/>
    <mergeCell ref="K25:M25"/>
    <mergeCell ref="E37:M44"/>
    <mergeCell ref="F23:H23"/>
    <mergeCell ref="I23:J23"/>
    <mergeCell ref="K23:M23"/>
    <mergeCell ref="F24:H24"/>
    <mergeCell ref="I24:J24"/>
    <mergeCell ref="F20:M20"/>
    <mergeCell ref="F21:H21"/>
    <mergeCell ref="I21:J21"/>
    <mergeCell ref="K21:M21"/>
    <mergeCell ref="F22:H22"/>
    <mergeCell ref="I22:J22"/>
    <mergeCell ref="K22:M22"/>
  </mergeCells>
  <phoneticPr fontId="1"/>
  <printOptions horizontalCentered="1"/>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79998168889431442"/>
  </sheetPr>
  <dimension ref="A1:N39"/>
  <sheetViews>
    <sheetView showGridLines="0" view="pageBreakPreview" zoomScale="80" zoomScaleNormal="70" zoomScaleSheetLayoutView="80" workbookViewId="0">
      <selection activeCell="O4" sqref="O4"/>
    </sheetView>
  </sheetViews>
  <sheetFormatPr defaultRowHeight="18.75" x14ac:dyDescent="0.4"/>
  <cols>
    <col min="1" max="2" width="2.125" customWidth="1"/>
    <col min="3" max="3" width="3.125" customWidth="1"/>
    <col min="4" max="4" width="5" customWidth="1"/>
    <col min="5" max="5" width="15.125" customWidth="1"/>
    <col min="6" max="7" width="14.625" customWidth="1"/>
    <col min="8" max="8" width="21" customWidth="1"/>
    <col min="9" max="9" width="5.25" customWidth="1"/>
    <col min="10" max="10" width="5.75" customWidth="1"/>
  </cols>
  <sheetData>
    <row r="1" spans="1:14" x14ac:dyDescent="0.4">
      <c r="A1" s="364" t="s">
        <v>188</v>
      </c>
      <c r="B1" s="364"/>
      <c r="C1" s="364"/>
      <c r="D1" s="364"/>
      <c r="E1" s="364"/>
      <c r="G1" s="42"/>
    </row>
    <row r="2" spans="1:14" ht="20.25" customHeight="1" x14ac:dyDescent="0.4">
      <c r="A2" s="362" t="s">
        <v>87</v>
      </c>
      <c r="B2" s="362"/>
      <c r="C2" s="362"/>
      <c r="D2" s="362"/>
      <c r="E2" s="362"/>
      <c r="F2" s="362"/>
      <c r="G2" s="362"/>
      <c r="H2" s="362"/>
    </row>
    <row r="3" spans="1:14" ht="23.1" customHeight="1" x14ac:dyDescent="0.35">
      <c r="B3" s="124" t="s">
        <v>162</v>
      </c>
      <c r="H3" s="45" t="s">
        <v>64</v>
      </c>
      <c r="I3" s="43"/>
      <c r="J3" s="43"/>
      <c r="K3" s="43"/>
      <c r="L3" s="43"/>
      <c r="M3" s="43"/>
      <c r="N3" s="44"/>
    </row>
    <row r="4" spans="1:14" ht="23.1" customHeight="1" x14ac:dyDescent="0.35">
      <c r="C4" t="s">
        <v>167</v>
      </c>
      <c r="H4" s="45"/>
      <c r="I4" s="43"/>
      <c r="J4" s="43"/>
      <c r="K4" s="43"/>
      <c r="L4" s="43"/>
      <c r="M4" s="43"/>
      <c r="N4" s="44"/>
    </row>
    <row r="5" spans="1:14" ht="23.1" customHeight="1" x14ac:dyDescent="0.4">
      <c r="D5" s="368" t="s">
        <v>85</v>
      </c>
      <c r="E5" s="369"/>
      <c r="F5" s="47" t="s">
        <v>84</v>
      </c>
      <c r="G5" s="48" t="s">
        <v>83</v>
      </c>
    </row>
    <row r="6" spans="1:14" ht="23.1" customHeight="1" x14ac:dyDescent="0.4">
      <c r="D6" s="370" t="s">
        <v>165</v>
      </c>
      <c r="E6" s="371"/>
      <c r="F6" s="174">
        <v>1995000</v>
      </c>
      <c r="G6" s="49"/>
    </row>
    <row r="7" spans="1:14" ht="23.1" customHeight="1" x14ac:dyDescent="0.4">
      <c r="D7" s="372" t="s">
        <v>80</v>
      </c>
      <c r="E7" s="373"/>
      <c r="F7" s="174">
        <v>1000000</v>
      </c>
      <c r="G7" s="50"/>
    </row>
    <row r="8" spans="1:14" ht="23.1" customHeight="1" x14ac:dyDescent="0.4">
      <c r="D8" s="372" t="s">
        <v>81</v>
      </c>
      <c r="E8" s="373"/>
      <c r="F8" s="174">
        <v>2000000</v>
      </c>
      <c r="G8" s="50"/>
    </row>
    <row r="9" spans="1:14" ht="23.1" customHeight="1" x14ac:dyDescent="0.4">
      <c r="D9" s="372" t="s">
        <v>164</v>
      </c>
      <c r="E9" s="373"/>
      <c r="F9" s="175">
        <v>1000000</v>
      </c>
      <c r="G9" s="50"/>
    </row>
    <row r="10" spans="1:14" ht="23.1" customHeight="1" x14ac:dyDescent="0.4">
      <c r="D10" s="374" t="s">
        <v>82</v>
      </c>
      <c r="E10" s="375"/>
      <c r="F10" s="176">
        <f>SUM(F6:F9)</f>
        <v>5995000</v>
      </c>
      <c r="G10" s="144"/>
    </row>
    <row r="11" spans="1:14" ht="33" customHeight="1" x14ac:dyDescent="0.4">
      <c r="D11" s="363"/>
      <c r="E11" s="363"/>
      <c r="F11" s="363"/>
      <c r="G11" s="363"/>
      <c r="H11" s="363"/>
    </row>
    <row r="12" spans="1:14" ht="23.1" customHeight="1" x14ac:dyDescent="0.4">
      <c r="B12" s="124" t="s">
        <v>163</v>
      </c>
    </row>
    <row r="13" spans="1:14" ht="23.1" customHeight="1" x14ac:dyDescent="0.4">
      <c r="C13" t="s">
        <v>166</v>
      </c>
    </row>
    <row r="14" spans="1:14" ht="23.1" customHeight="1" x14ac:dyDescent="0.4">
      <c r="D14" s="385" t="s">
        <v>65</v>
      </c>
      <c r="E14" s="386"/>
      <c r="F14" s="392" t="s">
        <v>215</v>
      </c>
      <c r="G14" s="383" t="s">
        <v>216</v>
      </c>
      <c r="H14" s="381" t="s">
        <v>86</v>
      </c>
    </row>
    <row r="15" spans="1:14" ht="23.1" customHeight="1" x14ac:dyDescent="0.4">
      <c r="D15" s="122"/>
      <c r="E15" s="46" t="s">
        <v>66</v>
      </c>
      <c r="F15" s="393"/>
      <c r="G15" s="384"/>
      <c r="H15" s="382"/>
    </row>
    <row r="16" spans="1:14" ht="23.1" customHeight="1" x14ac:dyDescent="0.35">
      <c r="D16" s="387" t="s">
        <v>67</v>
      </c>
      <c r="E16" s="137" t="s">
        <v>68</v>
      </c>
      <c r="F16" s="177">
        <f>SUM('付表2_2_経費別明細(展示会)①'!N29,'付表2_2_経費別明細(展示会)②'!N29,'付表2_2_経費別明細(展示会)③'!N29,'付表2_2_経費別明細(展示会)④'!N29,'付表2_2_経費別明細(展示会)⑤'!N29)</f>
        <v>1920000</v>
      </c>
      <c r="G16" s="177">
        <f>SUM('付表2_2_経費別明細(展示会)①'!J29,'付表2_2_経費別明細(展示会)②'!J29,'付表2_2_経費別明細(展示会)③'!J29,'付表2_2_経費別明細(展示会)④'!J29,'付表2_2_経費別明細(展示会)⑤'!J29)</f>
        <v>1810000</v>
      </c>
      <c r="H16" s="90"/>
    </row>
    <row r="17" spans="2:9" ht="23.1" customHeight="1" x14ac:dyDescent="0.35">
      <c r="D17" s="388"/>
      <c r="E17" s="137" t="s">
        <v>69</v>
      </c>
      <c r="F17" s="177">
        <f>SUM('付表2_2_経費別明細(展示会)①'!N30,'付表2_2_経費別明細(展示会)②'!N30,'付表2_2_経費別明細(展示会)③'!N30,'付表2_2_経費別明細(展示会)④'!N30,'付表2_2_経費別明細(展示会)⑤'!N30)</f>
        <v>1075000</v>
      </c>
      <c r="G17" s="177">
        <f>SUM('付表2_2_経費別明細(展示会)①'!J30,'付表2_2_経費別明細(展示会)②'!J30,'付表2_2_経費別明細(展示会)③'!J30,'付表2_2_経費別明細(展示会)④'!J30,'付表2_2_経費別明細(展示会)⑤'!J30)</f>
        <v>990000</v>
      </c>
      <c r="H17" s="90"/>
    </row>
    <row r="18" spans="2:9" ht="23.1" customHeight="1" x14ac:dyDescent="0.35">
      <c r="D18" s="388"/>
      <c r="E18" s="137" t="s">
        <v>70</v>
      </c>
      <c r="F18" s="177">
        <f>SUM('付表2_2_経費別明細(展示会)①'!N31,'付表2_2_経費別明細(展示会)②'!N31,'付表2_2_経費別明細(展示会)③'!N31,'付表2_2_経費別明細(展示会)④'!N31,'付表2_2_経費別明細(展示会)⑤'!N31)</f>
        <v>640000</v>
      </c>
      <c r="G18" s="177">
        <f>SUM('付表2_2_経費別明細(展示会)①'!J31,'付表2_2_経費別明細(展示会)②'!J31,'付表2_2_経費別明細(展示会)③'!J31,'付表2_2_経費別明細(展示会)④'!J31,'付表2_2_経費別明細(展示会)⑤'!J31)</f>
        <v>600000</v>
      </c>
      <c r="H18" s="90"/>
    </row>
    <row r="19" spans="2:9" ht="23.1" customHeight="1" x14ac:dyDescent="0.35">
      <c r="D19" s="388"/>
      <c r="E19" s="137" t="s">
        <v>71</v>
      </c>
      <c r="F19" s="177">
        <f>SUM('付表2_2_経費別明細(展示会)①'!N32,'付表2_2_経費別明細(展示会)②'!N32,'付表2_2_経費別明細(展示会)③'!N32,'付表2_2_経費別明細(展示会)④'!N32,'付表2_2_経費別明細(展示会)⑤'!N32)</f>
        <v>150000</v>
      </c>
      <c r="G19" s="177">
        <f>SUM('付表2_2_経費別明細(展示会)①'!J32,'付表2_2_経費別明細(展示会)②'!J32,'付表2_2_経費別明細(展示会)③'!J32,'付表2_2_経費別明細(展示会)④'!J32,'付表2_2_経費別明細(展示会)⑤'!J32)</f>
        <v>150000</v>
      </c>
      <c r="H19" s="90"/>
    </row>
    <row r="20" spans="2:9" ht="23.1" customHeight="1" x14ac:dyDescent="0.4">
      <c r="D20" s="389"/>
      <c r="E20" s="138" t="s">
        <v>72</v>
      </c>
      <c r="F20" s="177">
        <f>SUM('付表2_2_経費別明細(展示会)①'!N33,'付表2_2_経費別明細(展示会)②'!N33,'付表2_2_経費別明細(展示会)③'!N33,'付表2_2_経費別明細(展示会)④'!N33,'付表2_2_経費別明細(展示会)⑤'!N33)</f>
        <v>300000</v>
      </c>
      <c r="G20" s="177">
        <f>SUM('付表2_2_経費別明細(展示会)①'!J33,'付表2_2_経費別明細(展示会)②'!J33,'付表2_2_経費別明細(展示会)③'!J33,'付表2_2_経費別明細(展示会)④'!J33,'付表2_2_経費別明細(展示会)⑤'!J33)</f>
        <v>200000</v>
      </c>
      <c r="H20" s="123"/>
    </row>
    <row r="21" spans="2:9" ht="23.1" customHeight="1" x14ac:dyDescent="0.35">
      <c r="D21" s="390" t="s">
        <v>73</v>
      </c>
      <c r="E21" s="391"/>
      <c r="F21" s="178">
        <f>SUM(F16:F20)</f>
        <v>4085000</v>
      </c>
      <c r="G21" s="178">
        <f>SUM(G16:G20)</f>
        <v>3750000</v>
      </c>
      <c r="H21" s="90"/>
    </row>
    <row r="22" spans="2:9" ht="23.1" customHeight="1" x14ac:dyDescent="0.4">
      <c r="D22" s="365" t="s">
        <v>74</v>
      </c>
      <c r="E22" s="139" t="s">
        <v>75</v>
      </c>
      <c r="F22" s="177">
        <f>SUM('付表2_3_経費別明細(販促費)①'!N29,'付表2_3_経費別明細(販促費)②'!N29,'付表2_3_経費別明細(販促費)③'!N29,'付表2_3_経費別明細(販促費)④'!N29,'付表2_3_経費別明細(販促費)⑤'!N29)</f>
        <v>230000</v>
      </c>
      <c r="G22" s="177">
        <f>SUM('付表2_3_経費別明細(販促費)①'!J29,'付表2_3_経費別明細(販促費)②'!J29,'付表2_3_経費別明細(販促費)③'!J29,'付表2_3_経費別明細(販促費)④'!J29,'付表2_3_経費別明細(販促費)⑤'!J29)</f>
        <v>200000</v>
      </c>
      <c r="H22" s="90"/>
    </row>
    <row r="23" spans="2:9" ht="23.1" customHeight="1" x14ac:dyDescent="0.4">
      <c r="D23" s="366"/>
      <c r="E23" s="140" t="s">
        <v>224</v>
      </c>
      <c r="F23" s="177">
        <f>SUM('付表2_3_経費別明細(販促費)①'!N30,'付表2_3_経費別明細(販促費)②'!N30,'付表2_3_経費別明細(販促費)③'!N30,'付表2_3_経費別明細(販促費)④'!N30,'付表2_3_経費別明細(販促費)⑤'!N30)</f>
        <v>230000</v>
      </c>
      <c r="G23" s="177">
        <f>SUM('付表2_3_経費別明細(販促費)①'!J30,'付表2_3_経費別明細(販促費)②'!J30,'付表2_3_経費別明細(販促費)③'!J30,'付表2_3_経費別明細(販促費)④'!J30,'付表2_3_経費別明細(販促費)⑤'!J30)</f>
        <v>200000</v>
      </c>
      <c r="H23" s="90"/>
    </row>
    <row r="24" spans="2:9" ht="23.1" customHeight="1" x14ac:dyDescent="0.35">
      <c r="D24" s="366"/>
      <c r="E24" s="141" t="s">
        <v>219</v>
      </c>
      <c r="F24" s="177">
        <f>SUM('付表2_3_経費別明細(販促費)①'!N31,'付表2_3_経費別明細(販促費)②'!N31,'付表2_3_経費別明細(販促費)③'!N31,'付表2_3_経費別明細(販促費)④'!N31,'付表2_3_経費別明細(販促費)⑤'!N31)</f>
        <v>530000</v>
      </c>
      <c r="G24" s="177">
        <f>SUM('付表2_3_経費別明細(販促費)①'!J31,'付表2_3_経費別明細(販促費)②'!J31,'付表2_3_経費別明細(販促費)③'!J31,'付表2_3_経費別明細(販促費)④'!J31,'付表2_3_経費別明細(販促費)⑤'!J31)</f>
        <v>500000</v>
      </c>
      <c r="H24" s="90"/>
    </row>
    <row r="25" spans="2:9" ht="23.1" customHeight="1" x14ac:dyDescent="0.35">
      <c r="D25" s="366"/>
      <c r="E25" s="142" t="s">
        <v>76</v>
      </c>
      <c r="F25" s="177">
        <f>SUM('付表2_3_経費別明細(販促費)①'!N32,'付表2_3_経費別明細(販促費)②'!N32,'付表2_3_経費別明細(販促費)③'!N32,'付表2_3_経費別明細(販促費)④'!N32,'付表2_3_経費別明細(販促費)⑤'!N32)</f>
        <v>380000</v>
      </c>
      <c r="G25" s="177">
        <f>SUM('付表2_3_経費別明細(販促費)①'!J32,'付表2_3_経費別明細(販促費)②'!J32,'付表2_3_経費別明細(販促費)③'!J32,'付表2_3_経費別明細(販促費)④'!J32,'付表2_3_経費別明細(販促費)⑤'!J32)</f>
        <v>300000</v>
      </c>
      <c r="H25" s="90"/>
    </row>
    <row r="26" spans="2:9" ht="23.1" customHeight="1" x14ac:dyDescent="0.35">
      <c r="D26" s="367"/>
      <c r="E26" s="142" t="s">
        <v>77</v>
      </c>
      <c r="F26" s="177">
        <f>SUM('付表2_3_経費別明細(販促費)①'!N33,'付表2_3_経費別明細(販促費)②'!N33,'付表2_3_経費別明細(販促費)③'!N33,'付表2_3_経費別明細(販促費)④'!N33,'付表2_3_経費別明細(販促費)⑤'!N33)</f>
        <v>540000</v>
      </c>
      <c r="G26" s="177">
        <f>SUM('付表2_3_経費別明細(販促費)①'!J33,'付表2_3_経費別明細(販促費)②'!J33,'付表2_3_経費別明細(販促費)③'!J33,'付表2_3_経費別明細(販促費)④'!J33,'付表2_3_経費別明細(販促費)⑤'!J33)</f>
        <v>450000</v>
      </c>
      <c r="H26" s="123"/>
    </row>
    <row r="27" spans="2:9" ht="23.1" customHeight="1" thickBot="1" x14ac:dyDescent="0.4">
      <c r="D27" s="377" t="s">
        <v>78</v>
      </c>
      <c r="E27" s="378"/>
      <c r="F27" s="178">
        <f>SUM(F22:F26)</f>
        <v>1910000</v>
      </c>
      <c r="G27" s="179">
        <f>SUM(G22:G26)</f>
        <v>1650000</v>
      </c>
      <c r="H27" s="90"/>
    </row>
    <row r="28" spans="2:9" ht="23.1" customHeight="1" thickBot="1" x14ac:dyDescent="0.45">
      <c r="D28" s="379" t="s">
        <v>79</v>
      </c>
      <c r="E28" s="380"/>
      <c r="F28" s="196">
        <f>F21+F27</f>
        <v>5995000</v>
      </c>
      <c r="G28" s="197">
        <f>G21+G27</f>
        <v>5400000</v>
      </c>
      <c r="H28" s="131"/>
      <c r="I28" s="39"/>
    </row>
    <row r="29" spans="2:9" ht="23.1" customHeight="1" x14ac:dyDescent="0.4">
      <c r="I29" s="39"/>
    </row>
    <row r="30" spans="2:9" ht="39" customHeight="1" x14ac:dyDescent="0.4">
      <c r="B30" s="91"/>
      <c r="C30" s="376" t="s">
        <v>217</v>
      </c>
      <c r="D30" s="376"/>
      <c r="E30" s="376"/>
      <c r="F30" s="376"/>
      <c r="G30" s="376"/>
      <c r="H30" s="376"/>
    </row>
    <row r="31" spans="2:9" ht="15" customHeight="1" x14ac:dyDescent="0.4"/>
    <row r="32" spans="2:9" ht="15" customHeight="1" x14ac:dyDescent="0.4"/>
    <row r="33" ht="15" customHeight="1" x14ac:dyDescent="0.4"/>
    <row r="34" ht="15" customHeight="1" x14ac:dyDescent="0.4"/>
    <row r="35" ht="15" customHeight="1" x14ac:dyDescent="0.4"/>
    <row r="36" ht="15" customHeight="1" x14ac:dyDescent="0.4"/>
    <row r="37" ht="15" customHeight="1" x14ac:dyDescent="0.4"/>
    <row r="38" ht="15" customHeight="1" x14ac:dyDescent="0.4"/>
    <row r="39" ht="15" customHeight="1" x14ac:dyDescent="0.4"/>
  </sheetData>
  <sheetProtection formatCells="0"/>
  <mergeCells count="19">
    <mergeCell ref="C30:H30"/>
    <mergeCell ref="D27:E27"/>
    <mergeCell ref="D28:E28"/>
    <mergeCell ref="H14:H15"/>
    <mergeCell ref="G14:G15"/>
    <mergeCell ref="D14:E14"/>
    <mergeCell ref="D16:D20"/>
    <mergeCell ref="D21:E21"/>
    <mergeCell ref="F14:F15"/>
    <mergeCell ref="A2:H2"/>
    <mergeCell ref="D11:H11"/>
    <mergeCell ref="A1:E1"/>
    <mergeCell ref="D22:D26"/>
    <mergeCell ref="D5:E5"/>
    <mergeCell ref="D6:E6"/>
    <mergeCell ref="D7:E7"/>
    <mergeCell ref="D8:E8"/>
    <mergeCell ref="D9:E9"/>
    <mergeCell ref="D10:E10"/>
  </mergeCells>
  <phoneticPr fontId="1"/>
  <conditionalFormatting sqref="H28">
    <cfRule type="cellIs" dxfId="0" priority="1" operator="notEqual">
      <formula>#REF!</formula>
    </cfRule>
  </conditionalFormatting>
  <printOptions horizontalCentered="1"/>
  <pageMargins left="0.78740157480314965" right="0.59055118110236227" top="0.59055118110236227" bottom="0.59055118110236227"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79998168889431442"/>
  </sheetPr>
  <dimension ref="A1:O36"/>
  <sheetViews>
    <sheetView showGridLines="0" view="pageBreakPreview" zoomScaleNormal="115" zoomScaleSheetLayoutView="100" workbookViewId="0">
      <selection activeCell="O13" sqref="O13"/>
    </sheetView>
  </sheetViews>
  <sheetFormatPr defaultColWidth="9" defaultRowHeight="15" customHeight="1" x14ac:dyDescent="0.4"/>
  <cols>
    <col min="1" max="1" width="3.875" style="1" customWidth="1"/>
    <col min="2" max="2" width="3.875" style="4" customWidth="1"/>
    <col min="3" max="3" width="2.875" style="6" customWidth="1"/>
    <col min="4" max="4" width="5.875" style="5" customWidth="1"/>
    <col min="5" max="6" width="6.25" style="5" customWidth="1"/>
    <col min="7" max="7" width="6.625" style="5" customWidth="1"/>
    <col min="8" max="9" width="5" style="1" customWidth="1"/>
    <col min="10" max="10" width="10.5" style="1" customWidth="1"/>
    <col min="11" max="11" width="3.375" style="1" customWidth="1"/>
    <col min="12" max="12" width="8.875" style="1" customWidth="1"/>
    <col min="13" max="13" width="3.375" style="1" customWidth="1"/>
    <col min="14" max="14" width="8.875" style="1" customWidth="1"/>
    <col min="15" max="16384" width="9" style="1"/>
  </cols>
  <sheetData>
    <row r="1" spans="1:14" ht="15.95" customHeight="1" x14ac:dyDescent="0.4">
      <c r="A1" s="92" t="s">
        <v>198</v>
      </c>
      <c r="B1" s="92"/>
      <c r="C1" s="92"/>
      <c r="D1" s="92"/>
      <c r="E1" s="92"/>
      <c r="F1" s="92"/>
      <c r="G1" s="92"/>
      <c r="H1" s="92"/>
      <c r="I1" s="92"/>
      <c r="J1" s="92"/>
      <c r="K1" s="18"/>
      <c r="L1" s="101"/>
    </row>
    <row r="2" spans="1:14" ht="15.95" customHeight="1" x14ac:dyDescent="0.4">
      <c r="A2" s="423" t="s">
        <v>197</v>
      </c>
      <c r="B2" s="423"/>
      <c r="C2" s="423"/>
      <c r="D2" s="423"/>
      <c r="E2" s="423"/>
      <c r="F2" s="423"/>
      <c r="G2" s="423"/>
      <c r="H2" s="423"/>
      <c r="I2" s="423"/>
      <c r="J2" s="423"/>
      <c r="K2" s="423"/>
      <c r="L2" s="423"/>
      <c r="M2" s="423"/>
      <c r="N2" s="423"/>
    </row>
    <row r="3" spans="1:14" ht="14.1" customHeight="1" x14ac:dyDescent="0.4">
      <c r="A3" s="403" t="s">
        <v>65</v>
      </c>
      <c r="B3" s="403"/>
      <c r="C3" s="403"/>
      <c r="D3" s="404" t="s">
        <v>177</v>
      </c>
      <c r="E3" s="404"/>
      <c r="F3" s="404"/>
      <c r="H3" s="32"/>
      <c r="I3" s="32"/>
      <c r="J3" s="407" t="s">
        <v>26</v>
      </c>
      <c r="K3" s="408"/>
      <c r="L3" s="181">
        <f>様式8_実績報告書!C31</f>
        <v>44835</v>
      </c>
      <c r="M3" s="110" t="s">
        <v>172</v>
      </c>
      <c r="N3" s="182" t="s">
        <v>271</v>
      </c>
    </row>
    <row r="4" spans="1:14" ht="3" customHeight="1" x14ac:dyDescent="0.4">
      <c r="A4" s="18"/>
      <c r="B4" s="102"/>
      <c r="C4" s="103"/>
      <c r="D4" s="104"/>
      <c r="E4" s="19"/>
      <c r="F4" s="19"/>
      <c r="G4" s="19"/>
      <c r="H4" s="20"/>
      <c r="I4" s="20"/>
      <c r="J4" s="20"/>
      <c r="K4" s="21"/>
      <c r="L4" s="21"/>
      <c r="M4" s="18"/>
      <c r="N4" s="18"/>
    </row>
    <row r="5" spans="1:14" ht="18.600000000000001" customHeight="1" x14ac:dyDescent="0.4">
      <c r="A5" s="105" t="s">
        <v>176</v>
      </c>
      <c r="B5" s="105" t="s">
        <v>232</v>
      </c>
      <c r="C5" s="105" t="s">
        <v>23</v>
      </c>
      <c r="D5" s="405" t="s">
        <v>25</v>
      </c>
      <c r="E5" s="405"/>
      <c r="F5" s="405"/>
      <c r="G5" s="405"/>
      <c r="H5" s="406" t="s">
        <v>171</v>
      </c>
      <c r="I5" s="406"/>
      <c r="J5" s="406"/>
      <c r="K5" s="406" t="s">
        <v>27</v>
      </c>
      <c r="L5" s="406"/>
      <c r="M5" s="406"/>
      <c r="N5" s="406"/>
    </row>
    <row r="6" spans="1:14" ht="21.95" customHeight="1" x14ac:dyDescent="0.15">
      <c r="A6" s="394">
        <v>1</v>
      </c>
      <c r="B6" s="394" t="s">
        <v>234</v>
      </c>
      <c r="C6" s="394">
        <v>1</v>
      </c>
      <c r="D6" s="106" t="s">
        <v>21</v>
      </c>
      <c r="E6" s="395" t="s">
        <v>173</v>
      </c>
      <c r="F6" s="395"/>
      <c r="G6" s="395"/>
      <c r="H6" s="399" t="s">
        <v>205</v>
      </c>
      <c r="I6" s="400"/>
      <c r="J6" s="183">
        <v>400000</v>
      </c>
      <c r="K6" s="106" t="s">
        <v>0</v>
      </c>
      <c r="L6" s="184">
        <v>44865</v>
      </c>
      <c r="M6" s="106" t="s">
        <v>2</v>
      </c>
      <c r="N6" s="184">
        <v>44946</v>
      </c>
    </row>
    <row r="7" spans="1:14" ht="21.95" customHeight="1" x14ac:dyDescent="0.15">
      <c r="A7" s="394"/>
      <c r="B7" s="394"/>
      <c r="C7" s="394"/>
      <c r="D7" s="107" t="s">
        <v>31</v>
      </c>
      <c r="E7" s="401" t="s">
        <v>32</v>
      </c>
      <c r="F7" s="401"/>
      <c r="G7" s="401"/>
      <c r="H7" s="402" t="s">
        <v>192</v>
      </c>
      <c r="I7" s="402"/>
      <c r="J7" s="183">
        <v>50000</v>
      </c>
      <c r="K7" s="106" t="s">
        <v>1</v>
      </c>
      <c r="L7" s="184">
        <v>44875</v>
      </c>
      <c r="M7" s="106" t="s">
        <v>3</v>
      </c>
      <c r="N7" s="184">
        <v>44957</v>
      </c>
    </row>
    <row r="8" spans="1:14" ht="21.95" customHeight="1" x14ac:dyDescent="0.4">
      <c r="A8" s="394"/>
      <c r="B8" s="394"/>
      <c r="C8" s="394"/>
      <c r="D8" s="106" t="s">
        <v>24</v>
      </c>
      <c r="E8" s="275" t="s">
        <v>294</v>
      </c>
      <c r="F8" s="275"/>
      <c r="G8" s="275"/>
      <c r="H8" s="396" t="s">
        <v>193</v>
      </c>
      <c r="I8" s="397"/>
      <c r="J8" s="185">
        <f>IF(AND(J6="",J7=""),"",J6+J7)</f>
        <v>450000</v>
      </c>
      <c r="K8" s="106" t="s">
        <v>189</v>
      </c>
      <c r="L8" s="186">
        <v>44936</v>
      </c>
      <c r="M8" s="127" t="s">
        <v>190</v>
      </c>
      <c r="N8" s="187">
        <v>44942</v>
      </c>
    </row>
    <row r="9" spans="1:14" ht="21.95" customHeight="1" x14ac:dyDescent="0.15">
      <c r="A9" s="394">
        <v>1</v>
      </c>
      <c r="B9" s="394" t="s">
        <v>235</v>
      </c>
      <c r="C9" s="394">
        <v>1</v>
      </c>
      <c r="D9" s="106" t="s">
        <v>21</v>
      </c>
      <c r="E9" s="395" t="s">
        <v>173</v>
      </c>
      <c r="F9" s="395"/>
      <c r="G9" s="395"/>
      <c r="H9" s="399" t="s">
        <v>205</v>
      </c>
      <c r="I9" s="400"/>
      <c r="J9" s="183">
        <v>400000</v>
      </c>
      <c r="K9" s="106" t="s">
        <v>0</v>
      </c>
      <c r="L9" s="184">
        <v>44865</v>
      </c>
      <c r="M9" s="157" t="s">
        <v>2</v>
      </c>
      <c r="N9" s="184">
        <v>44946</v>
      </c>
    </row>
    <row r="10" spans="1:14" ht="21.95" customHeight="1" x14ac:dyDescent="0.15">
      <c r="A10" s="394"/>
      <c r="B10" s="394"/>
      <c r="C10" s="394"/>
      <c r="D10" s="107" t="s">
        <v>31</v>
      </c>
      <c r="E10" s="401" t="s">
        <v>276</v>
      </c>
      <c r="F10" s="401"/>
      <c r="G10" s="401"/>
      <c r="H10" s="402" t="s">
        <v>192</v>
      </c>
      <c r="I10" s="402"/>
      <c r="J10" s="183">
        <v>30000</v>
      </c>
      <c r="K10" s="106" t="s">
        <v>1</v>
      </c>
      <c r="L10" s="184">
        <v>44875</v>
      </c>
      <c r="M10" s="157" t="s">
        <v>3</v>
      </c>
      <c r="N10" s="184">
        <v>44957</v>
      </c>
    </row>
    <row r="11" spans="1:14" ht="21.95" customHeight="1" x14ac:dyDescent="0.4">
      <c r="A11" s="394"/>
      <c r="B11" s="394"/>
      <c r="C11" s="394"/>
      <c r="D11" s="106" t="s">
        <v>24</v>
      </c>
      <c r="E11" s="275" t="s">
        <v>174</v>
      </c>
      <c r="F11" s="275"/>
      <c r="G11" s="275"/>
      <c r="H11" s="396" t="s">
        <v>193</v>
      </c>
      <c r="I11" s="397"/>
      <c r="J11" s="185">
        <f>IF(AND(J9="",J10=""),"",J9+J10)</f>
        <v>430000</v>
      </c>
      <c r="K11" s="108" t="s">
        <v>189</v>
      </c>
      <c r="L11" s="186">
        <v>44936</v>
      </c>
      <c r="M11" s="127" t="s">
        <v>36</v>
      </c>
      <c r="N11" s="187">
        <v>44942</v>
      </c>
    </row>
    <row r="12" spans="1:14" ht="21.95" customHeight="1" x14ac:dyDescent="0.15">
      <c r="A12" s="394">
        <v>2</v>
      </c>
      <c r="B12" s="394" t="s">
        <v>234</v>
      </c>
      <c r="C12" s="394">
        <v>1</v>
      </c>
      <c r="D12" s="106" t="s">
        <v>21</v>
      </c>
      <c r="E12" s="395" t="s">
        <v>173</v>
      </c>
      <c r="F12" s="395"/>
      <c r="G12" s="395"/>
      <c r="H12" s="399" t="s">
        <v>205</v>
      </c>
      <c r="I12" s="400"/>
      <c r="J12" s="183">
        <v>400000</v>
      </c>
      <c r="K12" s="106" t="s">
        <v>0</v>
      </c>
      <c r="L12" s="184">
        <v>44936</v>
      </c>
      <c r="M12" s="106" t="s">
        <v>2</v>
      </c>
      <c r="N12" s="184">
        <v>44995</v>
      </c>
    </row>
    <row r="13" spans="1:14" ht="21.95" customHeight="1" x14ac:dyDescent="0.15">
      <c r="A13" s="394"/>
      <c r="B13" s="394"/>
      <c r="C13" s="394"/>
      <c r="D13" s="107" t="s">
        <v>31</v>
      </c>
      <c r="E13" s="401" t="s">
        <v>32</v>
      </c>
      <c r="F13" s="401"/>
      <c r="G13" s="401"/>
      <c r="H13" s="402" t="s">
        <v>192</v>
      </c>
      <c r="I13" s="402"/>
      <c r="J13" s="183">
        <v>30000</v>
      </c>
      <c r="K13" s="106" t="s">
        <v>1</v>
      </c>
      <c r="L13" s="184">
        <v>44946</v>
      </c>
      <c r="M13" s="106" t="s">
        <v>3</v>
      </c>
      <c r="N13" s="184">
        <v>45016</v>
      </c>
    </row>
    <row r="14" spans="1:14" ht="21.95" customHeight="1" x14ac:dyDescent="0.4">
      <c r="A14" s="394"/>
      <c r="B14" s="394"/>
      <c r="C14" s="394"/>
      <c r="D14" s="106" t="s">
        <v>24</v>
      </c>
      <c r="E14" s="275" t="s">
        <v>174</v>
      </c>
      <c r="F14" s="275"/>
      <c r="G14" s="275"/>
      <c r="H14" s="396" t="s">
        <v>193</v>
      </c>
      <c r="I14" s="397"/>
      <c r="J14" s="185">
        <f>IF(AND(J12="",J13=""),"",J12+J13)</f>
        <v>430000</v>
      </c>
      <c r="K14" s="108" t="s">
        <v>189</v>
      </c>
      <c r="L14" s="186">
        <v>44986</v>
      </c>
      <c r="M14" s="127" t="s">
        <v>190</v>
      </c>
      <c r="N14" s="187">
        <v>44990</v>
      </c>
    </row>
    <row r="15" spans="1:14" ht="21.95" customHeight="1" x14ac:dyDescent="0.15">
      <c r="A15" s="394">
        <v>2</v>
      </c>
      <c r="B15" s="394" t="s">
        <v>236</v>
      </c>
      <c r="C15" s="394">
        <v>1</v>
      </c>
      <c r="D15" s="106" t="s">
        <v>21</v>
      </c>
      <c r="E15" s="395" t="s">
        <v>173</v>
      </c>
      <c r="F15" s="395"/>
      <c r="G15" s="395"/>
      <c r="H15" s="399" t="s">
        <v>205</v>
      </c>
      <c r="I15" s="400"/>
      <c r="J15" s="183">
        <v>400000</v>
      </c>
      <c r="K15" s="106" t="s">
        <v>0</v>
      </c>
      <c r="L15" s="184">
        <v>44936</v>
      </c>
      <c r="M15" s="157" t="s">
        <v>2</v>
      </c>
      <c r="N15" s="184">
        <v>44995</v>
      </c>
    </row>
    <row r="16" spans="1:14" ht="21.95" customHeight="1" x14ac:dyDescent="0.15">
      <c r="A16" s="394"/>
      <c r="B16" s="394"/>
      <c r="C16" s="394"/>
      <c r="D16" s="107" t="s">
        <v>31</v>
      </c>
      <c r="E16" s="401" t="s">
        <v>277</v>
      </c>
      <c r="F16" s="401"/>
      <c r="G16" s="401"/>
      <c r="H16" s="402" t="s">
        <v>192</v>
      </c>
      <c r="I16" s="402"/>
      <c r="J16" s="183">
        <v>30000</v>
      </c>
      <c r="K16" s="106" t="s">
        <v>1</v>
      </c>
      <c r="L16" s="184">
        <v>44946</v>
      </c>
      <c r="M16" s="157" t="s">
        <v>3</v>
      </c>
      <c r="N16" s="184">
        <v>45016</v>
      </c>
    </row>
    <row r="17" spans="1:14" ht="21.95" customHeight="1" x14ac:dyDescent="0.4">
      <c r="A17" s="394"/>
      <c r="B17" s="394"/>
      <c r="C17" s="394"/>
      <c r="D17" s="106" t="s">
        <v>24</v>
      </c>
      <c r="E17" s="275" t="s">
        <v>174</v>
      </c>
      <c r="F17" s="275"/>
      <c r="G17" s="275"/>
      <c r="H17" s="396" t="s">
        <v>193</v>
      </c>
      <c r="I17" s="397"/>
      <c r="J17" s="185">
        <f>IF(AND(J15="",J16=""),"",J15+J16)</f>
        <v>430000</v>
      </c>
      <c r="K17" s="108" t="s">
        <v>189</v>
      </c>
      <c r="L17" s="186">
        <v>44986</v>
      </c>
      <c r="M17" s="127" t="s">
        <v>36</v>
      </c>
      <c r="N17" s="187">
        <v>44990</v>
      </c>
    </row>
    <row r="18" spans="1:14" ht="21.95" customHeight="1" x14ac:dyDescent="0.15">
      <c r="A18" s="394">
        <v>2</v>
      </c>
      <c r="B18" s="394" t="s">
        <v>237</v>
      </c>
      <c r="C18" s="394">
        <v>1</v>
      </c>
      <c r="D18" s="106" t="s">
        <v>21</v>
      </c>
      <c r="E18" s="395" t="s">
        <v>173</v>
      </c>
      <c r="F18" s="395"/>
      <c r="G18" s="395"/>
      <c r="H18" s="399" t="s">
        <v>205</v>
      </c>
      <c r="I18" s="400"/>
      <c r="J18" s="183">
        <v>150000</v>
      </c>
      <c r="K18" s="106" t="s">
        <v>0</v>
      </c>
      <c r="L18" s="184">
        <v>44936</v>
      </c>
      <c r="M18" s="157" t="s">
        <v>2</v>
      </c>
      <c r="N18" s="184">
        <v>44995</v>
      </c>
    </row>
    <row r="19" spans="1:14" ht="21.95" customHeight="1" x14ac:dyDescent="0.15">
      <c r="A19" s="394"/>
      <c r="B19" s="394"/>
      <c r="C19" s="394"/>
      <c r="D19" s="107" t="s">
        <v>31</v>
      </c>
      <c r="E19" s="401" t="s">
        <v>278</v>
      </c>
      <c r="F19" s="401"/>
      <c r="G19" s="401"/>
      <c r="H19" s="402" t="s">
        <v>192</v>
      </c>
      <c r="I19" s="402"/>
      <c r="J19" s="183">
        <v>0</v>
      </c>
      <c r="K19" s="106" t="s">
        <v>1</v>
      </c>
      <c r="L19" s="184">
        <v>44946</v>
      </c>
      <c r="M19" s="157" t="s">
        <v>3</v>
      </c>
      <c r="N19" s="184">
        <v>45016</v>
      </c>
    </row>
    <row r="20" spans="1:14" ht="21.95" customHeight="1" x14ac:dyDescent="0.4">
      <c r="A20" s="394"/>
      <c r="B20" s="394"/>
      <c r="C20" s="394"/>
      <c r="D20" s="106" t="s">
        <v>24</v>
      </c>
      <c r="E20" s="275" t="s">
        <v>174</v>
      </c>
      <c r="F20" s="275"/>
      <c r="G20" s="275"/>
      <c r="H20" s="396" t="s">
        <v>193</v>
      </c>
      <c r="I20" s="397"/>
      <c r="J20" s="185">
        <f>IF(AND(J18="",J19=""),"",J18+J19)</f>
        <v>150000</v>
      </c>
      <c r="K20" s="108" t="s">
        <v>189</v>
      </c>
      <c r="L20" s="186">
        <v>44986</v>
      </c>
      <c r="M20" s="127" t="s">
        <v>36</v>
      </c>
      <c r="N20" s="187">
        <v>44990</v>
      </c>
    </row>
    <row r="21" spans="1:14" ht="21.95" customHeight="1" x14ac:dyDescent="0.15">
      <c r="A21" s="394">
        <v>3</v>
      </c>
      <c r="B21" s="394" t="s">
        <v>234</v>
      </c>
      <c r="C21" s="394">
        <v>1</v>
      </c>
      <c r="D21" s="106" t="s">
        <v>21</v>
      </c>
      <c r="E21" s="395" t="s">
        <v>173</v>
      </c>
      <c r="F21" s="395"/>
      <c r="G21" s="395"/>
      <c r="H21" s="399" t="s">
        <v>205</v>
      </c>
      <c r="I21" s="400"/>
      <c r="J21" s="183">
        <v>410000</v>
      </c>
      <c r="K21" s="106" t="s">
        <v>0</v>
      </c>
      <c r="L21" s="184">
        <v>44972</v>
      </c>
      <c r="M21" s="106" t="s">
        <v>2</v>
      </c>
      <c r="N21" s="184">
        <v>45056</v>
      </c>
    </row>
    <row r="22" spans="1:14" ht="21.95" customHeight="1" x14ac:dyDescent="0.15">
      <c r="A22" s="394"/>
      <c r="B22" s="394"/>
      <c r="C22" s="394"/>
      <c r="D22" s="107" t="s">
        <v>31</v>
      </c>
      <c r="E22" s="401" t="s">
        <v>279</v>
      </c>
      <c r="F22" s="401"/>
      <c r="G22" s="401"/>
      <c r="H22" s="402" t="s">
        <v>192</v>
      </c>
      <c r="I22" s="402"/>
      <c r="J22" s="183">
        <v>30000</v>
      </c>
      <c r="K22" s="106" t="s">
        <v>1</v>
      </c>
      <c r="L22" s="184">
        <v>44977</v>
      </c>
      <c r="M22" s="106" t="s">
        <v>3</v>
      </c>
      <c r="N22" s="184">
        <v>45077</v>
      </c>
    </row>
    <row r="23" spans="1:14" ht="21.95" customHeight="1" x14ac:dyDescent="0.4">
      <c r="A23" s="394"/>
      <c r="B23" s="394"/>
      <c r="C23" s="394"/>
      <c r="D23" s="106" t="s">
        <v>24</v>
      </c>
      <c r="E23" s="275" t="s">
        <v>174</v>
      </c>
      <c r="F23" s="275"/>
      <c r="G23" s="275"/>
      <c r="H23" s="396" t="s">
        <v>193</v>
      </c>
      <c r="I23" s="397"/>
      <c r="J23" s="185">
        <f>IF(AND(J21="",J22=""),"",J21+J22)</f>
        <v>440000</v>
      </c>
      <c r="K23" s="108" t="s">
        <v>189</v>
      </c>
      <c r="L23" s="186">
        <v>45047</v>
      </c>
      <c r="M23" s="127" t="s">
        <v>36</v>
      </c>
      <c r="N23" s="187">
        <v>45051</v>
      </c>
    </row>
    <row r="24" spans="1:14" ht="21.95" customHeight="1" x14ac:dyDescent="0.15">
      <c r="A24" s="394">
        <v>3</v>
      </c>
      <c r="B24" s="394" t="s">
        <v>235</v>
      </c>
      <c r="C24" s="394">
        <v>1</v>
      </c>
      <c r="D24" s="106" t="s">
        <v>21</v>
      </c>
      <c r="E24" s="395" t="s">
        <v>173</v>
      </c>
      <c r="F24" s="395"/>
      <c r="G24" s="395"/>
      <c r="H24" s="399" t="s">
        <v>205</v>
      </c>
      <c r="I24" s="400"/>
      <c r="J24" s="183">
        <v>90000</v>
      </c>
      <c r="K24" s="106" t="s">
        <v>0</v>
      </c>
      <c r="L24" s="184">
        <v>44972</v>
      </c>
      <c r="M24" s="157" t="s">
        <v>2</v>
      </c>
      <c r="N24" s="184">
        <v>45056</v>
      </c>
    </row>
    <row r="25" spans="1:14" ht="21.95" customHeight="1" x14ac:dyDescent="0.15">
      <c r="A25" s="394"/>
      <c r="B25" s="394"/>
      <c r="C25" s="394"/>
      <c r="D25" s="107" t="s">
        <v>31</v>
      </c>
      <c r="E25" s="401" t="s">
        <v>276</v>
      </c>
      <c r="F25" s="401"/>
      <c r="G25" s="401"/>
      <c r="H25" s="402" t="s">
        <v>192</v>
      </c>
      <c r="I25" s="402"/>
      <c r="J25" s="183">
        <v>0</v>
      </c>
      <c r="K25" s="106" t="s">
        <v>1</v>
      </c>
      <c r="L25" s="184">
        <v>44977</v>
      </c>
      <c r="M25" s="157" t="s">
        <v>3</v>
      </c>
      <c r="N25" s="184">
        <v>45077</v>
      </c>
    </row>
    <row r="26" spans="1:14" ht="21.95" customHeight="1" x14ac:dyDescent="0.4">
      <c r="A26" s="394"/>
      <c r="B26" s="394"/>
      <c r="C26" s="394"/>
      <c r="D26" s="106" t="s">
        <v>24</v>
      </c>
      <c r="E26" s="275" t="s">
        <v>175</v>
      </c>
      <c r="F26" s="275"/>
      <c r="G26" s="275"/>
      <c r="H26" s="396" t="s">
        <v>193</v>
      </c>
      <c r="I26" s="397"/>
      <c r="J26" s="185">
        <f>IF(AND(J24="",J25=""),"",J24+J25)</f>
        <v>90000</v>
      </c>
      <c r="K26" s="108" t="s">
        <v>189</v>
      </c>
      <c r="L26" s="186">
        <v>45047</v>
      </c>
      <c r="M26" s="127" t="s">
        <v>36</v>
      </c>
      <c r="N26" s="187">
        <v>45051</v>
      </c>
    </row>
    <row r="27" spans="1:14" ht="20.100000000000001" customHeight="1" x14ac:dyDescent="0.4">
      <c r="A27" s="290" t="s">
        <v>191</v>
      </c>
      <c r="B27" s="411"/>
      <c r="C27" s="411"/>
      <c r="D27" s="411"/>
      <c r="E27" s="411"/>
      <c r="F27" s="411"/>
      <c r="G27" s="411"/>
      <c r="H27" s="411"/>
      <c r="I27" s="411"/>
      <c r="J27" s="411"/>
      <c r="K27" s="411"/>
      <c r="L27" s="411"/>
      <c r="M27" s="411"/>
      <c r="N27" s="411"/>
    </row>
    <row r="28" spans="1:14" ht="20.100000000000001" customHeight="1" x14ac:dyDescent="0.4">
      <c r="A28" s="398"/>
      <c r="B28" s="412"/>
      <c r="C28" s="412"/>
      <c r="D28" s="412"/>
      <c r="E28" s="412"/>
      <c r="F28" s="412"/>
      <c r="G28" s="411"/>
      <c r="H28" s="411"/>
      <c r="I28" s="411"/>
      <c r="J28" s="411"/>
      <c r="K28" s="411"/>
      <c r="L28" s="411"/>
      <c r="M28" s="411"/>
      <c r="N28" s="411"/>
    </row>
    <row r="29" spans="1:14" ht="24" customHeight="1" x14ac:dyDescent="0.15">
      <c r="A29" s="439" t="s">
        <v>203</v>
      </c>
      <c r="B29" s="430" t="s">
        <v>194</v>
      </c>
      <c r="C29" s="431"/>
      <c r="D29" s="432"/>
      <c r="E29" s="424">
        <f>SUM(J29:J33)</f>
        <v>2250000</v>
      </c>
      <c r="F29" s="425"/>
      <c r="G29" s="413" t="s">
        <v>32</v>
      </c>
      <c r="H29" s="414"/>
      <c r="I29" s="418" t="s">
        <v>194</v>
      </c>
      <c r="J29" s="188">
        <f>SUM(IF(B6="出",J6,0),IF(B9="出",J9,0),IF(B12="出",J12,0),IF(B15="出",J15,0),IF(B18="出",J18,0),IF(B21="出",J21,0),IF(B24="出",J24,0))</f>
        <v>1210000</v>
      </c>
      <c r="K29" s="415" t="s">
        <v>196</v>
      </c>
      <c r="L29" s="189">
        <f>SUM(IF(B6="出",J7,0),IF(B9="出",J10,0),IF(B12="出",J13,0),IF(B15="出",J16,0),IF(B18="出",J19,0),IF(B21="出",J22,0),IF(B24="出",J25,0))</f>
        <v>110000</v>
      </c>
      <c r="M29" s="416" t="s">
        <v>195</v>
      </c>
      <c r="N29" s="189">
        <f>J29+L29</f>
        <v>1320000</v>
      </c>
    </row>
    <row r="30" spans="1:14" ht="24" customHeight="1" x14ac:dyDescent="0.15">
      <c r="A30" s="440"/>
      <c r="B30" s="433" t="s">
        <v>192</v>
      </c>
      <c r="C30" s="434"/>
      <c r="D30" s="435"/>
      <c r="E30" s="426">
        <f>SUM(L29:L33)</f>
        <v>170000</v>
      </c>
      <c r="F30" s="427"/>
      <c r="G30" s="413" t="s">
        <v>33</v>
      </c>
      <c r="H30" s="414"/>
      <c r="I30" s="415"/>
      <c r="J30" s="188">
        <f>SUM(IF(B6="資",J6,0),IF(B9="資",J9,0),IF(B12="資",J12,0),IF(B15="資",J15,0),IF(B18="資",J18,0),IF(B21="資",J21,0),IF(B24="資",J24,0))</f>
        <v>490000</v>
      </c>
      <c r="K30" s="415"/>
      <c r="L30" s="189">
        <f>SUM(IF(B6="資",J7,0),IF(B9="資",J10,0),IF(B12="資",J13,0),IF(B15="資",J16,0),IF(B18="資",J19,0),IF(B21="資",J22,0),IF(B24="資",J25,0))</f>
        <v>30000</v>
      </c>
      <c r="M30" s="417"/>
      <c r="N30" s="189">
        <f t="shared" ref="N30:N33" si="0">J30+L30</f>
        <v>520000</v>
      </c>
    </row>
    <row r="31" spans="1:14" ht="24" customHeight="1" x14ac:dyDescent="0.15">
      <c r="A31" s="441"/>
      <c r="B31" s="436" t="s">
        <v>195</v>
      </c>
      <c r="C31" s="437"/>
      <c r="D31" s="438"/>
      <c r="E31" s="428">
        <f>SUM(N29:N33)</f>
        <v>2420000</v>
      </c>
      <c r="F31" s="429"/>
      <c r="G31" s="413" t="s">
        <v>5</v>
      </c>
      <c r="H31" s="414"/>
      <c r="I31" s="415"/>
      <c r="J31" s="188">
        <f>SUM(IF(B6="輸",J6,0),IF(B9="輸",J9,0),IF(B12="輸",J12,0),IF(B15="輸",J15,0),IF(B18="輸",J18,0),IF(B21="輸",J21,0),IF(B24="輸",J24,0))</f>
        <v>400000</v>
      </c>
      <c r="K31" s="415"/>
      <c r="L31" s="189">
        <f>SUM(IF(B6="輸",J7,0),IF(B9="輸",J10,0),IF(B12="輸",J13,0),IF(B15="輸",J16,0),IF(B18="輸",J19,0),IF(B21="輸",J22,0),IF(B24="輸",J25,0))</f>
        <v>30000</v>
      </c>
      <c r="M31" s="417"/>
      <c r="N31" s="189">
        <f t="shared" si="0"/>
        <v>430000</v>
      </c>
    </row>
    <row r="32" spans="1:14" ht="24" customHeight="1" x14ac:dyDescent="0.15">
      <c r="A32" s="440" t="s">
        <v>204</v>
      </c>
      <c r="B32" s="442" t="s">
        <v>194</v>
      </c>
      <c r="C32" s="443"/>
      <c r="D32" s="444"/>
      <c r="E32" s="409">
        <f>SUM(E29,'付表2_2_経費別明細(展示会)②'!E29,'付表2_2_経費別明細(展示会)③'!E29,'付表2_2_経費別明細(展示会)④'!E29,'付表2_2_経費別明細(展示会)⑤'!E29)</f>
        <v>3750000</v>
      </c>
      <c r="F32" s="410"/>
      <c r="G32" s="413" t="s">
        <v>34</v>
      </c>
      <c r="H32" s="414"/>
      <c r="I32" s="415"/>
      <c r="J32" s="188">
        <f>SUM(IF(B6="通",J6,0),IF(B9="通",J9,0),IF(B12="通",J12,0),IF(B15="通",J15,0),IF(B18="通",J18,0),IF(B21="通",J21,0),IF(B24="通",J24,0))</f>
        <v>150000</v>
      </c>
      <c r="K32" s="415"/>
      <c r="L32" s="189">
        <f>SUM(IF(B6="通",J7,0),IF(B9="通",J10,0),IF(B12="通",J13,0),IF(B15="通",J16,0),IF(B18="通",J19,0),IF(B21="通",J22,0),IF(B24="通",J25,0))</f>
        <v>0</v>
      </c>
      <c r="M32" s="417"/>
      <c r="N32" s="189">
        <f t="shared" si="0"/>
        <v>150000</v>
      </c>
    </row>
    <row r="33" spans="1:15" ht="24" customHeight="1" x14ac:dyDescent="0.15">
      <c r="A33" s="440"/>
      <c r="B33" s="445" t="s">
        <v>192</v>
      </c>
      <c r="C33" s="446"/>
      <c r="D33" s="447"/>
      <c r="E33" s="409">
        <f>SUM(E30,'付表2_2_経費別明細(展示会)②'!E30,'付表2_2_経費別明細(展示会)③'!E30,'付表2_2_経費別明細(展示会)④'!E30,'付表2_2_経費別明細(展示会)⑤'!E30)</f>
        <v>335000</v>
      </c>
      <c r="F33" s="410"/>
      <c r="G33" s="413" t="s">
        <v>35</v>
      </c>
      <c r="H33" s="414"/>
      <c r="I33" s="415"/>
      <c r="J33" s="188">
        <f>SUM(IF(B6="オ",J6,0),IF(B9="オ",J9,0),IF(B12="オ",J12,0),IF(B15="オ",J15,0),IF(B18="オ",J18,0),IF(B21="オ",J21,0),IF(B24="オ",J24,0))</f>
        <v>0</v>
      </c>
      <c r="K33" s="415"/>
      <c r="L33" s="189">
        <f>SUM(IF(B6="オ",J7,0),IF(B9="オ",J10,0),IF(B12="オ",J13,0),IF(B15="オ",J16,0),IF(B18="オ",J19,0),IF(B21="オ",J22,0),IF(B24="オ",J25,0))</f>
        <v>0</v>
      </c>
      <c r="M33" s="417"/>
      <c r="N33" s="189">
        <f t="shared" si="0"/>
        <v>0</v>
      </c>
    </row>
    <row r="34" spans="1:15" ht="24" customHeight="1" x14ac:dyDescent="0.15">
      <c r="A34" s="441"/>
      <c r="B34" s="420" t="s">
        <v>195</v>
      </c>
      <c r="C34" s="421"/>
      <c r="D34" s="422"/>
      <c r="E34" s="409">
        <f>SUM(E31,'付表2_2_経費別明細(展示会)②'!E31,'付表2_2_経費別明細(展示会)③'!E31,'付表2_2_経費別明細(展示会)④'!E31,'付表2_2_経費別明細(展示会)⑤'!E31)</f>
        <v>4085000</v>
      </c>
      <c r="F34" s="410"/>
      <c r="G34" s="128"/>
      <c r="H34" s="129"/>
      <c r="I34" s="129"/>
      <c r="J34" s="129"/>
      <c r="K34" s="129"/>
      <c r="L34" s="129"/>
      <c r="M34" s="129"/>
      <c r="N34" s="129"/>
      <c r="O34" s="129"/>
    </row>
    <row r="35" spans="1:15" ht="11.45" customHeight="1" x14ac:dyDescent="0.4">
      <c r="A35" s="5" t="s">
        <v>199</v>
      </c>
      <c r="B35" s="419" t="s">
        <v>200</v>
      </c>
      <c r="C35" s="419"/>
      <c r="D35" s="419"/>
      <c r="E35" s="419"/>
      <c r="F35" s="419"/>
      <c r="G35" s="419"/>
      <c r="H35" s="419"/>
      <c r="I35" s="419"/>
      <c r="J35" s="419"/>
      <c r="K35" s="419"/>
      <c r="L35" s="419"/>
      <c r="M35" s="419"/>
      <c r="N35" s="419"/>
      <c r="O35" s="129"/>
    </row>
    <row r="36" spans="1:15" ht="11.45" customHeight="1" x14ac:dyDescent="0.4">
      <c r="B36" s="419" t="s">
        <v>201</v>
      </c>
      <c r="C36" s="419"/>
      <c r="D36" s="419"/>
      <c r="E36" s="419"/>
      <c r="F36" s="419"/>
      <c r="G36" s="419"/>
      <c r="H36" s="419"/>
      <c r="I36" s="419"/>
      <c r="J36" s="419"/>
      <c r="K36" s="419"/>
      <c r="L36" s="419"/>
      <c r="M36" s="419"/>
      <c r="N36" s="419"/>
      <c r="O36" s="129"/>
    </row>
  </sheetData>
  <sheetProtection formatCells="0"/>
  <mergeCells count="96">
    <mergeCell ref="B36:N36"/>
    <mergeCell ref="B34:D34"/>
    <mergeCell ref="E34:F34"/>
    <mergeCell ref="A2:N2"/>
    <mergeCell ref="B35:N35"/>
    <mergeCell ref="E29:F29"/>
    <mergeCell ref="E30:F30"/>
    <mergeCell ref="E31:F31"/>
    <mergeCell ref="B29:D29"/>
    <mergeCell ref="B30:D30"/>
    <mergeCell ref="B31:D31"/>
    <mergeCell ref="A29:A31"/>
    <mergeCell ref="A32:A34"/>
    <mergeCell ref="B32:D32"/>
    <mergeCell ref="E32:F32"/>
    <mergeCell ref="B33:D33"/>
    <mergeCell ref="H12:I12"/>
    <mergeCell ref="E13:G13"/>
    <mergeCell ref="E33:F33"/>
    <mergeCell ref="B27:N28"/>
    <mergeCell ref="G29:H29"/>
    <mergeCell ref="G30:H30"/>
    <mergeCell ref="G31:H31"/>
    <mergeCell ref="G32:H32"/>
    <mergeCell ref="K29:K33"/>
    <mergeCell ref="M29:M33"/>
    <mergeCell ref="I29:I33"/>
    <mergeCell ref="G33:H33"/>
    <mergeCell ref="H20:I20"/>
    <mergeCell ref="H21:I21"/>
    <mergeCell ref="E22:G22"/>
    <mergeCell ref="H22:I22"/>
    <mergeCell ref="A9:A11"/>
    <mergeCell ref="B9:B11"/>
    <mergeCell ref="C9:C11"/>
    <mergeCell ref="E9:G9"/>
    <mergeCell ref="H9:I9"/>
    <mergeCell ref="E10:G10"/>
    <mergeCell ref="H10:I10"/>
    <mergeCell ref="E11:G11"/>
    <mergeCell ref="H11:I11"/>
    <mergeCell ref="A3:C3"/>
    <mergeCell ref="D3:F3"/>
    <mergeCell ref="D5:G5"/>
    <mergeCell ref="H5:J5"/>
    <mergeCell ref="B6:B8"/>
    <mergeCell ref="E8:G8"/>
    <mergeCell ref="H6:I6"/>
    <mergeCell ref="H7:I7"/>
    <mergeCell ref="H8:I8"/>
    <mergeCell ref="J3:K3"/>
    <mergeCell ref="K5:N5"/>
    <mergeCell ref="A6:A8"/>
    <mergeCell ref="C6:C8"/>
    <mergeCell ref="E6:G6"/>
    <mergeCell ref="E7:G7"/>
    <mergeCell ref="H13:I13"/>
    <mergeCell ref="E14:G14"/>
    <mergeCell ref="H14:I14"/>
    <mergeCell ref="H18:I18"/>
    <mergeCell ref="E19:G19"/>
    <mergeCell ref="H19:I19"/>
    <mergeCell ref="E15:G15"/>
    <mergeCell ref="H15:I15"/>
    <mergeCell ref="E16:G16"/>
    <mergeCell ref="H16:I16"/>
    <mergeCell ref="E17:G17"/>
    <mergeCell ref="H17:I17"/>
    <mergeCell ref="E23:G23"/>
    <mergeCell ref="H23:I23"/>
    <mergeCell ref="A27:A28"/>
    <mergeCell ref="H24:I24"/>
    <mergeCell ref="E25:G25"/>
    <mergeCell ref="H25:I25"/>
    <mergeCell ref="E26:G26"/>
    <mergeCell ref="H26:I26"/>
    <mergeCell ref="A24:A26"/>
    <mergeCell ref="B24:B26"/>
    <mergeCell ref="C24:C26"/>
    <mergeCell ref="E24:G24"/>
    <mergeCell ref="A21:A23"/>
    <mergeCell ref="B21:B23"/>
    <mergeCell ref="C21:C23"/>
    <mergeCell ref="E21:G21"/>
    <mergeCell ref="A18:A20"/>
    <mergeCell ref="B18:B20"/>
    <mergeCell ref="C18:C20"/>
    <mergeCell ref="E18:G18"/>
    <mergeCell ref="E12:G12"/>
    <mergeCell ref="A15:A17"/>
    <mergeCell ref="E20:G20"/>
    <mergeCell ref="B15:B17"/>
    <mergeCell ref="C15:C17"/>
    <mergeCell ref="A12:A14"/>
    <mergeCell ref="B12:B14"/>
    <mergeCell ref="C12:C14"/>
  </mergeCells>
  <phoneticPr fontId="1"/>
  <dataValidations xWindow="1007" yWindow="569" count="4">
    <dataValidation type="list" allowBlank="1" showInputMessage="1" showErrorMessage="1" prompt="該当する内容をプルダウンで選択" sqref="E26 E11 E14 E17 E20 E23 E8">
      <formula1>"金融機関口座からの振込,クレジットカード払い,現金払い（1契約税込10万円未満）"</formula1>
    </dataValidation>
    <dataValidation type="list" allowBlank="1" showErrorMessage="1" sqref="B6:B26">
      <formula1>"　,出,資,輸,通,オ"</formula1>
    </dataValidation>
    <dataValidation type="list" allowBlank="1" showInputMessage="1" showErrorMessage="1" prompt="同じ費目を複数申請する場合、連番にしてください" sqref="C6:C26">
      <formula1>"1,2,3,4,5,6,7,8,9,10"</formula1>
    </dataValidation>
    <dataValidation type="list" allowBlank="1" showInputMessage="1" showErrorMessage="1" sqref="A6:A26">
      <formula1>"１,２,３,４,５,６,７,８,９,10"</formula1>
    </dataValidation>
  </dataValidations>
  <pageMargins left="0.78740157480314965" right="0.59055118110236227" top="0.59055118110236227" bottom="0.59055118110236227" header="0.31496062992125984" footer="0.31496062992125984"/>
  <pageSetup paperSize="9"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vt:i4>
      </vt:variant>
    </vt:vector>
  </HeadingPairs>
  <TitlesOfParts>
    <vt:vector size="19" baseType="lpstr">
      <vt:lpstr>様式8_実績報告書</vt:lpstr>
      <vt:lpstr>付表1_1_報告書①</vt:lpstr>
      <vt:lpstr>付表1_2_報告書②</vt:lpstr>
      <vt:lpstr>付表1_3_展示会①</vt:lpstr>
      <vt:lpstr>付表1_4_展示会②</vt:lpstr>
      <vt:lpstr>付表1_5_販促①</vt:lpstr>
      <vt:lpstr>付表1_6_販促 ②</vt:lpstr>
      <vt:lpstr>付表2_1収支決算書</vt:lpstr>
      <vt:lpstr>付表2_2_経費別明細(展示会)①</vt:lpstr>
      <vt:lpstr>付表2_2_経費別明細(展示会)②</vt:lpstr>
      <vt:lpstr>付表2_2_経費別明細(展示会)③</vt:lpstr>
      <vt:lpstr>付表2_2_経費別明細(展示会)④</vt:lpstr>
      <vt:lpstr>付表2_2_経費別明細(展示会)⑤</vt:lpstr>
      <vt:lpstr>付表2_3_経費別明細(販促費)①</vt:lpstr>
      <vt:lpstr>付表2_3_経費別明細(販促費)②</vt:lpstr>
      <vt:lpstr>付表2_3_経費別明細(販促費)③</vt:lpstr>
      <vt:lpstr>付表2_3_経費別明細(販促費)④</vt:lpstr>
      <vt:lpstr>付表2_3_経費別明細(販促費)⑤</vt:lpstr>
      <vt:lpstr>付表1_3_展示会①!Print_Area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藤島 大樹</dc:creator>
  <cp:lastModifiedBy>田中 祐成</cp:lastModifiedBy>
  <cp:lastPrinted>2022-03-01T08:12:00Z</cp:lastPrinted>
  <dcterms:created xsi:type="dcterms:W3CDTF">2021-04-02T11:40:42Z</dcterms:created>
  <dcterms:modified xsi:type="dcterms:W3CDTF">2022-11-17T01:49:52Z</dcterms:modified>
</cp:coreProperties>
</file>