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20" yWindow="-20" windowWidth="10800" windowHeight="10080" tabRatio="847" firstSheet="1" activeTab="2"/>
  </bookViews>
  <sheets>
    <sheet name="人件費総括表・前期（別紙2-1）" sheetId="60" r:id="rId1"/>
    <sheet name="【記入例】人件費シート1（別紙2-2）" sheetId="30" r:id="rId2"/>
    <sheet name="従業者A" sheetId="12" r:id="rId3"/>
    <sheet name="【記入例】人件費個別明細表○月 （別紙2-3）" sheetId="40" r:id="rId4"/>
    <sheet name="Sheet1" sheetId="70" r:id="rId5"/>
    <sheet name="人件費個別明細表 令和５年1２月" sheetId="41" r:id="rId6"/>
    <sheet name="1月" sheetId="61" r:id="rId7"/>
    <sheet name="2月" sheetId="62" r:id="rId8"/>
    <sheet name="3月" sheetId="63" r:id="rId9"/>
    <sheet name="4月" sheetId="64" r:id="rId10"/>
    <sheet name="5月" sheetId="65" r:id="rId11"/>
    <sheet name="6月" sheetId="66" r:id="rId12"/>
    <sheet name="7月" sheetId="67" r:id="rId13"/>
    <sheet name="8月" sheetId="68" r:id="rId14"/>
    <sheet name="9月" sheetId="69" r:id="rId15"/>
    <sheet name="10月" sheetId="71" r:id="rId16"/>
  </sheets>
  <definedNames>
    <definedName name="_xlnm.Print_Area" localSheetId="3">'【記入例】人件費個別明細表○月 （別紙2-3）'!$A$1:$M$36</definedName>
    <definedName name="_xlnm.Print_Area" localSheetId="15">'10月'!$A$1:$L$35</definedName>
    <definedName name="_xlnm.Print_Area" localSheetId="6">'1月'!$A$1:$L$35</definedName>
    <definedName name="_xlnm.Print_Area" localSheetId="7">'2月'!$A$1:$L$35</definedName>
    <definedName name="_xlnm.Print_Area" localSheetId="8">'3月'!$A$1:$L$35</definedName>
    <definedName name="_xlnm.Print_Area" localSheetId="9">'4月'!$A$1:$L$35</definedName>
    <definedName name="_xlnm.Print_Area" localSheetId="10">'5月'!$A$1:$L$35</definedName>
    <definedName name="_xlnm.Print_Area" localSheetId="11">'6月'!$A$1:$L$35</definedName>
    <definedName name="_xlnm.Print_Area" localSheetId="12">'7月'!$A$1:$L$35</definedName>
    <definedName name="_xlnm.Print_Area" localSheetId="13">'8月'!$A$1:$L$35</definedName>
    <definedName name="_xlnm.Print_Area" localSheetId="14">'9月'!$A$1:$L$35</definedName>
    <definedName name="_xlnm.Print_Area" localSheetId="2">従業者A!$A$1:$L$34</definedName>
    <definedName name="_xlnm.Print_Area" localSheetId="5">'人件費個別明細表 令和５年1２月'!$A$1:$L$35</definedName>
    <definedName name="_xlnm.Print_Titles" localSheetId="1">'【記入例】人件費シート1（別紙2-2）'!$4:$7</definedName>
    <definedName name="_xlnm.Print_Titles" localSheetId="2">従業者A!$4:$7</definedName>
  </definedNames>
  <calcPr calcId="162913"/>
</workbook>
</file>

<file path=xl/calcChain.xml><?xml version="1.0" encoding="utf-8"?>
<calcChain xmlns="http://schemas.openxmlformats.org/spreadsheetml/2006/main">
  <c r="J34" i="12" l="1"/>
  <c r="K30" i="12"/>
  <c r="L30" i="12" s="1"/>
  <c r="J28" i="12"/>
  <c r="I28" i="12"/>
  <c r="L27" i="30"/>
  <c r="J26" i="12"/>
  <c r="N31" i="71"/>
  <c r="O31" i="71" s="1"/>
  <c r="N30" i="71"/>
  <c r="O30" i="71" s="1"/>
  <c r="N29" i="71"/>
  <c r="O29" i="71" s="1"/>
  <c r="N28" i="71"/>
  <c r="O28" i="71" s="1"/>
  <c r="N27" i="71"/>
  <c r="O27" i="71" s="1"/>
  <c r="O26" i="71"/>
  <c r="G26" i="71" s="1"/>
  <c r="N26" i="71"/>
  <c r="O25" i="71"/>
  <c r="E25" i="71" s="1"/>
  <c r="N25" i="71"/>
  <c r="G25" i="71"/>
  <c r="O24" i="71"/>
  <c r="E24" i="71" s="1"/>
  <c r="N24" i="71"/>
  <c r="G24" i="71"/>
  <c r="N23" i="71"/>
  <c r="O23" i="71" s="1"/>
  <c r="N22" i="71"/>
  <c r="O22" i="71" s="1"/>
  <c r="N21" i="71"/>
  <c r="O21" i="71" s="1"/>
  <c r="N20" i="71"/>
  <c r="O20" i="71" s="1"/>
  <c r="N19" i="71"/>
  <c r="O19" i="71" s="1"/>
  <c r="O18" i="71"/>
  <c r="G18" i="71" s="1"/>
  <c r="N18" i="71"/>
  <c r="O17" i="71"/>
  <c r="E17" i="71" s="1"/>
  <c r="N17" i="71"/>
  <c r="G17" i="71"/>
  <c r="O16" i="71"/>
  <c r="E16" i="71" s="1"/>
  <c r="N16" i="71"/>
  <c r="G16" i="71"/>
  <c r="N15" i="71"/>
  <c r="O15" i="71" s="1"/>
  <c r="N14" i="71"/>
  <c r="O14" i="71" s="1"/>
  <c r="N13" i="71"/>
  <c r="O13" i="71" s="1"/>
  <c r="N12" i="71"/>
  <c r="O12" i="71" s="1"/>
  <c r="N11" i="71"/>
  <c r="O11" i="71" s="1"/>
  <c r="O10" i="71"/>
  <c r="G10" i="71" s="1"/>
  <c r="N10" i="71"/>
  <c r="O9" i="71"/>
  <c r="E9" i="71" s="1"/>
  <c r="N9" i="71"/>
  <c r="G9" i="71"/>
  <c r="B3" i="71"/>
  <c r="G20" i="71" l="1"/>
  <c r="E20" i="71"/>
  <c r="G21" i="71"/>
  <c r="E21" i="71"/>
  <c r="E22" i="71"/>
  <c r="G22" i="71"/>
  <c r="E12" i="71"/>
  <c r="G12" i="71"/>
  <c r="E23" i="71"/>
  <c r="G23" i="71"/>
  <c r="G31" i="71"/>
  <c r="E31" i="71"/>
  <c r="G27" i="71"/>
  <c r="E27" i="71"/>
  <c r="E11" i="71"/>
  <c r="G11" i="71"/>
  <c r="G13" i="71"/>
  <c r="E13" i="71"/>
  <c r="E14" i="71"/>
  <c r="G14" i="71"/>
  <c r="G28" i="71"/>
  <c r="E28" i="71"/>
  <c r="E15" i="71"/>
  <c r="G15" i="71"/>
  <c r="G29" i="71"/>
  <c r="E29" i="71"/>
  <c r="G19" i="71"/>
  <c r="E19" i="71"/>
  <c r="G30" i="71"/>
  <c r="E30" i="71"/>
  <c r="E10" i="71"/>
  <c r="E18" i="71"/>
  <c r="E26" i="71"/>
  <c r="J10" i="12"/>
  <c r="J12" i="12"/>
  <c r="E32" i="71" l="1"/>
  <c r="E35" i="71" s="1"/>
  <c r="E32" i="64"/>
  <c r="J16" i="12" s="1"/>
  <c r="E32" i="61"/>
  <c r="J14" i="12"/>
  <c r="J18" i="12"/>
  <c r="G8" i="60"/>
  <c r="N31" i="70" l="1"/>
  <c r="O31" i="70" s="1"/>
  <c r="N30" i="70"/>
  <c r="O30" i="70" s="1"/>
  <c r="N29" i="70"/>
  <c r="O29" i="70" s="1"/>
  <c r="N28" i="70"/>
  <c r="O28" i="70" s="1"/>
  <c r="N27" i="70"/>
  <c r="O27" i="70" s="1"/>
  <c r="N26" i="70"/>
  <c r="O26" i="70" s="1"/>
  <c r="N25" i="70"/>
  <c r="O25" i="70" s="1"/>
  <c r="O24" i="70"/>
  <c r="G24" i="70" s="1"/>
  <c r="N24" i="70"/>
  <c r="E24" i="70"/>
  <c r="N23" i="70"/>
  <c r="O23" i="70" s="1"/>
  <c r="N22" i="70"/>
  <c r="O22" i="70" s="1"/>
  <c r="N21" i="70"/>
  <c r="O21" i="70" s="1"/>
  <c r="O20" i="70"/>
  <c r="G20" i="70" s="1"/>
  <c r="N20" i="70"/>
  <c r="E20" i="70"/>
  <c r="N19" i="70"/>
  <c r="O19" i="70" s="1"/>
  <c r="N18" i="70"/>
  <c r="O18" i="70" s="1"/>
  <c r="N17" i="70"/>
  <c r="O17" i="70" s="1"/>
  <c r="O16" i="70"/>
  <c r="G16" i="70" s="1"/>
  <c r="N16" i="70"/>
  <c r="N15" i="70"/>
  <c r="O15" i="70" s="1"/>
  <c r="N14" i="70"/>
  <c r="O14" i="70" s="1"/>
  <c r="N13" i="70"/>
  <c r="O13" i="70" s="1"/>
  <c r="N12" i="70"/>
  <c r="O12" i="70" s="1"/>
  <c r="N11" i="70"/>
  <c r="O11" i="70" s="1"/>
  <c r="N10" i="70"/>
  <c r="O10" i="70" s="1"/>
  <c r="N9" i="70"/>
  <c r="O9" i="70" s="1"/>
  <c r="B3" i="70"/>
  <c r="G12" i="70" l="1"/>
  <c r="E12" i="70"/>
  <c r="G13" i="70"/>
  <c r="E13" i="70"/>
  <c r="G26" i="70"/>
  <c r="E26" i="70"/>
  <c r="E21" i="70"/>
  <c r="G21" i="70"/>
  <c r="G27" i="70"/>
  <c r="E27" i="70"/>
  <c r="G15" i="70"/>
  <c r="E15" i="70"/>
  <c r="G10" i="70"/>
  <c r="E10" i="70"/>
  <c r="G11" i="70"/>
  <c r="E11" i="70"/>
  <c r="G22" i="70"/>
  <c r="E22" i="70"/>
  <c r="E28" i="70"/>
  <c r="G28" i="70"/>
  <c r="G25" i="70"/>
  <c r="E25" i="70"/>
  <c r="G17" i="70"/>
  <c r="E17" i="70"/>
  <c r="G29" i="70"/>
  <c r="E29" i="70"/>
  <c r="G14" i="70"/>
  <c r="E14" i="70"/>
  <c r="G9" i="70"/>
  <c r="E9" i="70"/>
  <c r="G23" i="70"/>
  <c r="E23" i="70"/>
  <c r="G18" i="70"/>
  <c r="E18" i="70"/>
  <c r="G30" i="70"/>
  <c r="E30" i="70"/>
  <c r="G19" i="70"/>
  <c r="E19" i="70"/>
  <c r="G31" i="70"/>
  <c r="E31" i="70"/>
  <c r="E16" i="70"/>
  <c r="J24" i="12"/>
  <c r="J22" i="12"/>
  <c r="E32" i="70" l="1"/>
  <c r="E35" i="70" s="1"/>
  <c r="N31" i="69"/>
  <c r="O31" i="69" s="1"/>
  <c r="N30" i="69"/>
  <c r="O30" i="69" s="1"/>
  <c r="O29" i="69"/>
  <c r="G29" i="69" s="1"/>
  <c r="N29" i="69"/>
  <c r="N28" i="69"/>
  <c r="O28" i="69" s="1"/>
  <c r="N27" i="69"/>
  <c r="O27" i="69" s="1"/>
  <c r="N26" i="69"/>
  <c r="O26" i="69" s="1"/>
  <c r="O25" i="69"/>
  <c r="N25" i="69"/>
  <c r="G25" i="69"/>
  <c r="E25" i="69"/>
  <c r="N24" i="69"/>
  <c r="O24" i="69" s="1"/>
  <c r="N23" i="69"/>
  <c r="O23" i="69" s="1"/>
  <c r="N22" i="69"/>
  <c r="O22" i="69" s="1"/>
  <c r="O21" i="69"/>
  <c r="G21" i="69" s="1"/>
  <c r="N21" i="69"/>
  <c r="N20" i="69"/>
  <c r="O20" i="69" s="1"/>
  <c r="N19" i="69"/>
  <c r="O19" i="69" s="1"/>
  <c r="N18" i="69"/>
  <c r="O18" i="69" s="1"/>
  <c r="N17" i="69"/>
  <c r="O17" i="69" s="1"/>
  <c r="N16" i="69"/>
  <c r="O16" i="69" s="1"/>
  <c r="N15" i="69"/>
  <c r="O15" i="69" s="1"/>
  <c r="N14" i="69"/>
  <c r="O14" i="69" s="1"/>
  <c r="O13" i="69"/>
  <c r="G13" i="69" s="1"/>
  <c r="N13" i="69"/>
  <c r="N12" i="69"/>
  <c r="O12" i="69" s="1"/>
  <c r="N11" i="69"/>
  <c r="O11" i="69" s="1"/>
  <c r="N10" i="69"/>
  <c r="O10" i="69" s="1"/>
  <c r="N9" i="69"/>
  <c r="O9" i="69" s="1"/>
  <c r="B3" i="69"/>
  <c r="N31" i="68"/>
  <c r="O31" i="68" s="1"/>
  <c r="N30" i="68"/>
  <c r="O30" i="68" s="1"/>
  <c r="O29" i="68"/>
  <c r="G29" i="68" s="1"/>
  <c r="N29" i="68"/>
  <c r="E29" i="68"/>
  <c r="O28" i="68"/>
  <c r="G28" i="68" s="1"/>
  <c r="N28" i="68"/>
  <c r="N27" i="68"/>
  <c r="O27" i="68" s="1"/>
  <c r="N26" i="68"/>
  <c r="O26" i="68" s="1"/>
  <c r="N25" i="68"/>
  <c r="O25" i="68" s="1"/>
  <c r="N24" i="68"/>
  <c r="O24" i="68" s="1"/>
  <c r="N23" i="68"/>
  <c r="O23" i="68" s="1"/>
  <c r="N22" i="68"/>
  <c r="O22" i="68" s="1"/>
  <c r="O21" i="68"/>
  <c r="G21" i="68" s="1"/>
  <c r="N21" i="68"/>
  <c r="E21" i="68"/>
  <c r="O20" i="68"/>
  <c r="G20" i="68" s="1"/>
  <c r="N20" i="68"/>
  <c r="N19" i="68"/>
  <c r="O19" i="68" s="1"/>
  <c r="N18" i="68"/>
  <c r="O18" i="68" s="1"/>
  <c r="N17" i="68"/>
  <c r="O17" i="68" s="1"/>
  <c r="N16" i="68"/>
  <c r="O16" i="68" s="1"/>
  <c r="N15" i="68"/>
  <c r="O15" i="68" s="1"/>
  <c r="N14" i="68"/>
  <c r="O14" i="68" s="1"/>
  <c r="O13" i="68"/>
  <c r="G13" i="68" s="1"/>
  <c r="N13" i="68"/>
  <c r="E13" i="68"/>
  <c r="O12" i="68"/>
  <c r="G12" i="68" s="1"/>
  <c r="N12" i="68"/>
  <c r="N11" i="68"/>
  <c r="O11" i="68" s="1"/>
  <c r="N10" i="68"/>
  <c r="O10" i="68" s="1"/>
  <c r="N9" i="68"/>
  <c r="O9" i="68" s="1"/>
  <c r="B3" i="68"/>
  <c r="N31" i="67"/>
  <c r="O31" i="67" s="1"/>
  <c r="N30" i="67"/>
  <c r="O30" i="67" s="1"/>
  <c r="N29" i="67"/>
  <c r="O29" i="67" s="1"/>
  <c r="N28" i="67"/>
  <c r="O28" i="67" s="1"/>
  <c r="N27" i="67"/>
  <c r="O27" i="67" s="1"/>
  <c r="O26" i="67"/>
  <c r="G26" i="67" s="1"/>
  <c r="N26" i="67"/>
  <c r="O25" i="67"/>
  <c r="E25" i="67" s="1"/>
  <c r="N25" i="67"/>
  <c r="G25" i="67"/>
  <c r="O24" i="67"/>
  <c r="G24" i="67" s="1"/>
  <c r="N24" i="67"/>
  <c r="N23" i="67"/>
  <c r="O23" i="67" s="1"/>
  <c r="N22" i="67"/>
  <c r="O22" i="67" s="1"/>
  <c r="N21" i="67"/>
  <c r="O21" i="67" s="1"/>
  <c r="N20" i="67"/>
  <c r="O20" i="67" s="1"/>
  <c r="N19" i="67"/>
  <c r="O19" i="67" s="1"/>
  <c r="O18" i="67"/>
  <c r="G18" i="67" s="1"/>
  <c r="N18" i="67"/>
  <c r="O17" i="67"/>
  <c r="E17" i="67" s="1"/>
  <c r="N17" i="67"/>
  <c r="G17" i="67"/>
  <c r="O16" i="67"/>
  <c r="G16" i="67" s="1"/>
  <c r="N16" i="67"/>
  <c r="N15" i="67"/>
  <c r="O15" i="67" s="1"/>
  <c r="N14" i="67"/>
  <c r="O14" i="67" s="1"/>
  <c r="N13" i="67"/>
  <c r="O13" i="67" s="1"/>
  <c r="N12" i="67"/>
  <c r="O12" i="67" s="1"/>
  <c r="N11" i="67"/>
  <c r="O11" i="67" s="1"/>
  <c r="O10" i="67"/>
  <c r="G10" i="67" s="1"/>
  <c r="N10" i="67"/>
  <c r="N9" i="67"/>
  <c r="O9" i="67" s="1"/>
  <c r="B3" i="67"/>
  <c r="N31" i="66"/>
  <c r="O31" i="66" s="1"/>
  <c r="N30" i="66"/>
  <c r="O30" i="66" s="1"/>
  <c r="O29" i="66"/>
  <c r="G29" i="66" s="1"/>
  <c r="N29" i="66"/>
  <c r="N28" i="66"/>
  <c r="O28" i="66" s="1"/>
  <c r="N27" i="66"/>
  <c r="O27" i="66" s="1"/>
  <c r="N26" i="66"/>
  <c r="O26" i="66" s="1"/>
  <c r="N25" i="66"/>
  <c r="O25" i="66" s="1"/>
  <c r="O24" i="66"/>
  <c r="E24" i="66" s="1"/>
  <c r="N24" i="66"/>
  <c r="G24" i="66"/>
  <c r="N23" i="66"/>
  <c r="O23" i="66" s="1"/>
  <c r="N22" i="66"/>
  <c r="O22" i="66" s="1"/>
  <c r="O21" i="66"/>
  <c r="G21" i="66" s="1"/>
  <c r="N21" i="66"/>
  <c r="N20" i="66"/>
  <c r="O20" i="66" s="1"/>
  <c r="N19" i="66"/>
  <c r="O19" i="66" s="1"/>
  <c r="N18" i="66"/>
  <c r="O18" i="66" s="1"/>
  <c r="O17" i="66"/>
  <c r="N17" i="66"/>
  <c r="G17" i="66"/>
  <c r="E17" i="66"/>
  <c r="O16" i="66"/>
  <c r="E16" i="66" s="1"/>
  <c r="N16" i="66"/>
  <c r="G16" i="66"/>
  <c r="N15" i="66"/>
  <c r="O15" i="66" s="1"/>
  <c r="N14" i="66"/>
  <c r="O14" i="66" s="1"/>
  <c r="O13" i="66"/>
  <c r="G13" i="66" s="1"/>
  <c r="N13" i="66"/>
  <c r="N12" i="66"/>
  <c r="O12" i="66" s="1"/>
  <c r="N11" i="66"/>
  <c r="O11" i="66" s="1"/>
  <c r="N10" i="66"/>
  <c r="O10" i="66" s="1"/>
  <c r="N9" i="66"/>
  <c r="O9" i="66" s="1"/>
  <c r="B3" i="66"/>
  <c r="N31" i="65"/>
  <c r="O31" i="65" s="1"/>
  <c r="N30" i="65"/>
  <c r="O30" i="65" s="1"/>
  <c r="N29" i="65"/>
  <c r="O29" i="65" s="1"/>
  <c r="N28" i="65"/>
  <c r="O28" i="65" s="1"/>
  <c r="N27" i="65"/>
  <c r="O27" i="65" s="1"/>
  <c r="O26" i="65"/>
  <c r="G26" i="65" s="1"/>
  <c r="N26" i="65"/>
  <c r="N25" i="65"/>
  <c r="O25" i="65" s="1"/>
  <c r="O24" i="65"/>
  <c r="G24" i="65" s="1"/>
  <c r="N24" i="65"/>
  <c r="N23" i="65"/>
  <c r="O23" i="65" s="1"/>
  <c r="O22" i="65"/>
  <c r="G22" i="65" s="1"/>
  <c r="N22" i="65"/>
  <c r="E22" i="65"/>
  <c r="N21" i="65"/>
  <c r="O21" i="65" s="1"/>
  <c r="N20" i="65"/>
  <c r="O20" i="65" s="1"/>
  <c r="N19" i="65"/>
  <c r="O19" i="65" s="1"/>
  <c r="O18" i="65"/>
  <c r="G18" i="65" s="1"/>
  <c r="N18" i="65"/>
  <c r="N17" i="65"/>
  <c r="O17" i="65" s="1"/>
  <c r="O16" i="65"/>
  <c r="G16" i="65" s="1"/>
  <c r="N16" i="65"/>
  <c r="N15" i="65"/>
  <c r="O15" i="65" s="1"/>
  <c r="O14" i="65"/>
  <c r="G14" i="65" s="1"/>
  <c r="N14" i="65"/>
  <c r="E14" i="65"/>
  <c r="N13" i="65"/>
  <c r="O13" i="65" s="1"/>
  <c r="N12" i="65"/>
  <c r="O12" i="65" s="1"/>
  <c r="N11" i="65"/>
  <c r="O11" i="65" s="1"/>
  <c r="O10" i="65"/>
  <c r="G10" i="65" s="1"/>
  <c r="N10" i="65"/>
  <c r="N9" i="65"/>
  <c r="O9" i="65" s="1"/>
  <c r="B3" i="65"/>
  <c r="N31" i="64"/>
  <c r="O31" i="64" s="1"/>
  <c r="N30" i="64"/>
  <c r="O30" i="64" s="1"/>
  <c r="O29" i="64"/>
  <c r="G29" i="64" s="1"/>
  <c r="N29" i="64"/>
  <c r="N28" i="64"/>
  <c r="O28" i="64" s="1"/>
  <c r="N27" i="64"/>
  <c r="O27" i="64" s="1"/>
  <c r="N26" i="64"/>
  <c r="O26" i="64" s="1"/>
  <c r="O25" i="64"/>
  <c r="G25" i="64" s="1"/>
  <c r="N25" i="64"/>
  <c r="E25" i="64"/>
  <c r="O24" i="64"/>
  <c r="E24" i="64" s="1"/>
  <c r="N24" i="64"/>
  <c r="G24" i="64"/>
  <c r="O23" i="64"/>
  <c r="G23" i="64" s="1"/>
  <c r="N23" i="64"/>
  <c r="N22" i="64"/>
  <c r="O22" i="64" s="1"/>
  <c r="O21" i="64"/>
  <c r="G21" i="64" s="1"/>
  <c r="N21" i="64"/>
  <c r="N20" i="64"/>
  <c r="O20" i="64" s="1"/>
  <c r="N19" i="64"/>
  <c r="O19" i="64" s="1"/>
  <c r="N18" i="64"/>
  <c r="O18" i="64" s="1"/>
  <c r="O17" i="64"/>
  <c r="G17" i="64" s="1"/>
  <c r="N17" i="64"/>
  <c r="E17" i="64"/>
  <c r="O16" i="64"/>
  <c r="E16" i="64" s="1"/>
  <c r="N16" i="64"/>
  <c r="G16" i="64"/>
  <c r="O15" i="64"/>
  <c r="G15" i="64" s="1"/>
  <c r="N15" i="64"/>
  <c r="N14" i="64"/>
  <c r="O14" i="64" s="1"/>
  <c r="O13" i="64"/>
  <c r="G13" i="64" s="1"/>
  <c r="N13" i="64"/>
  <c r="N12" i="64"/>
  <c r="O12" i="64" s="1"/>
  <c r="N11" i="64"/>
  <c r="O11" i="64" s="1"/>
  <c r="N10" i="64"/>
  <c r="O10" i="64" s="1"/>
  <c r="N9" i="64"/>
  <c r="O9" i="64" s="1"/>
  <c r="B3" i="64"/>
  <c r="O31" i="63"/>
  <c r="G31" i="63" s="1"/>
  <c r="N31" i="63"/>
  <c r="O30" i="63"/>
  <c r="E30" i="63" s="1"/>
  <c r="N30" i="63"/>
  <c r="G30" i="63"/>
  <c r="N29" i="63"/>
  <c r="O29" i="63" s="1"/>
  <c r="O28" i="63"/>
  <c r="G28" i="63" s="1"/>
  <c r="N28" i="63"/>
  <c r="N27" i="63"/>
  <c r="O27" i="63" s="1"/>
  <c r="N26" i="63"/>
  <c r="O26" i="63" s="1"/>
  <c r="N25" i="63"/>
  <c r="O25" i="63" s="1"/>
  <c r="O24" i="63"/>
  <c r="G24" i="63" s="1"/>
  <c r="N24" i="63"/>
  <c r="E24" i="63"/>
  <c r="O23" i="63"/>
  <c r="G23" i="63" s="1"/>
  <c r="N23" i="63"/>
  <c r="O22" i="63"/>
  <c r="E22" i="63" s="1"/>
  <c r="N22" i="63"/>
  <c r="G22" i="63"/>
  <c r="N21" i="63"/>
  <c r="O21" i="63" s="1"/>
  <c r="N20" i="63"/>
  <c r="O20" i="63" s="1"/>
  <c r="N19" i="63"/>
  <c r="O19" i="63" s="1"/>
  <c r="N18" i="63"/>
  <c r="O18" i="63" s="1"/>
  <c r="N17" i="63"/>
  <c r="O17" i="63" s="1"/>
  <c r="O16" i="63"/>
  <c r="G16" i="63" s="1"/>
  <c r="N16" i="63"/>
  <c r="E16" i="63"/>
  <c r="O15" i="63"/>
  <c r="G15" i="63" s="1"/>
  <c r="N15" i="63"/>
  <c r="O14" i="63"/>
  <c r="E14" i="63" s="1"/>
  <c r="N14" i="63"/>
  <c r="G14" i="63"/>
  <c r="N13" i="63"/>
  <c r="O13" i="63" s="1"/>
  <c r="N12" i="63"/>
  <c r="O12" i="63" s="1"/>
  <c r="N11" i="63"/>
  <c r="O11" i="63" s="1"/>
  <c r="N10" i="63"/>
  <c r="O10" i="63" s="1"/>
  <c r="N9" i="63"/>
  <c r="O9" i="63" s="1"/>
  <c r="B3" i="63"/>
  <c r="N31" i="62"/>
  <c r="O31" i="62" s="1"/>
  <c r="N30" i="62"/>
  <c r="O30" i="62" s="1"/>
  <c r="N29" i="62"/>
  <c r="O29" i="62" s="1"/>
  <c r="N28" i="62"/>
  <c r="O28" i="62" s="1"/>
  <c r="N27" i="62"/>
  <c r="O27" i="62" s="1"/>
  <c r="O26" i="62"/>
  <c r="G26" i="62" s="1"/>
  <c r="N26" i="62"/>
  <c r="O25" i="62"/>
  <c r="E25" i="62" s="1"/>
  <c r="N25" i="62"/>
  <c r="G25" i="62"/>
  <c r="N24" i="62"/>
  <c r="O24" i="62" s="1"/>
  <c r="N23" i="62"/>
  <c r="O23" i="62" s="1"/>
  <c r="N22" i="62"/>
  <c r="O22" i="62" s="1"/>
  <c r="N21" i="62"/>
  <c r="O21" i="62" s="1"/>
  <c r="N20" i="62"/>
  <c r="O20" i="62" s="1"/>
  <c r="N19" i="62"/>
  <c r="O19" i="62" s="1"/>
  <c r="O18" i="62"/>
  <c r="G18" i="62" s="1"/>
  <c r="N18" i="62"/>
  <c r="O17" i="62"/>
  <c r="E17" i="62" s="1"/>
  <c r="N17" i="62"/>
  <c r="G17" i="62"/>
  <c r="N16" i="62"/>
  <c r="O16" i="62" s="1"/>
  <c r="N15" i="62"/>
  <c r="O15" i="62" s="1"/>
  <c r="N14" i="62"/>
  <c r="O14" i="62" s="1"/>
  <c r="N13" i="62"/>
  <c r="O13" i="62" s="1"/>
  <c r="N12" i="62"/>
  <c r="O12" i="62" s="1"/>
  <c r="O11" i="62"/>
  <c r="G11" i="62" s="1"/>
  <c r="N11" i="62"/>
  <c r="O10" i="62"/>
  <c r="G10" i="62" s="1"/>
  <c r="N10" i="62"/>
  <c r="N9" i="62"/>
  <c r="O9" i="62" s="1"/>
  <c r="B3" i="62"/>
  <c r="N31" i="61"/>
  <c r="O31" i="61" s="1"/>
  <c r="N30" i="61"/>
  <c r="O30" i="61" s="1"/>
  <c r="N29" i="61"/>
  <c r="O29" i="61" s="1"/>
  <c r="N28" i="61"/>
  <c r="O28" i="61" s="1"/>
  <c r="N27" i="61"/>
  <c r="O27" i="61" s="1"/>
  <c r="O26" i="61"/>
  <c r="G26" i="61" s="1"/>
  <c r="N26" i="61"/>
  <c r="N25" i="61"/>
  <c r="O25" i="61" s="1"/>
  <c r="O24" i="61"/>
  <c r="G24" i="61" s="1"/>
  <c r="N24" i="61"/>
  <c r="N23" i="61"/>
  <c r="O23" i="61" s="1"/>
  <c r="N22" i="61"/>
  <c r="O22" i="61" s="1"/>
  <c r="N21" i="61"/>
  <c r="O21" i="61" s="1"/>
  <c r="N20" i="61"/>
  <c r="O20" i="61" s="1"/>
  <c r="N19" i="61"/>
  <c r="O19" i="61" s="1"/>
  <c r="O18" i="61"/>
  <c r="G18" i="61" s="1"/>
  <c r="N18" i="61"/>
  <c r="N17" i="61"/>
  <c r="O17" i="61" s="1"/>
  <c r="O16" i="61"/>
  <c r="G16" i="61" s="1"/>
  <c r="N16" i="61"/>
  <c r="N15" i="61"/>
  <c r="O15" i="61" s="1"/>
  <c r="N14" i="61"/>
  <c r="O14" i="61" s="1"/>
  <c r="N13" i="61"/>
  <c r="O13" i="61" s="1"/>
  <c r="N12" i="61"/>
  <c r="O12" i="61" s="1"/>
  <c r="N11" i="61"/>
  <c r="O11" i="61" s="1"/>
  <c r="N10" i="61"/>
  <c r="O10" i="61" s="1"/>
  <c r="N9" i="61"/>
  <c r="O9" i="61" s="1"/>
  <c r="B3" i="61"/>
  <c r="E25" i="66" l="1"/>
  <c r="G25" i="66"/>
  <c r="G9" i="66"/>
  <c r="E9" i="66"/>
  <c r="G9" i="64"/>
  <c r="E9" i="64"/>
  <c r="E9" i="67"/>
  <c r="G9" i="67"/>
  <c r="G9" i="68"/>
  <c r="E9" i="68"/>
  <c r="G27" i="69"/>
  <c r="E27" i="69"/>
  <c r="G26" i="68"/>
  <c r="E26" i="68"/>
  <c r="G31" i="68"/>
  <c r="E31" i="68"/>
  <c r="G10" i="68"/>
  <c r="E10" i="68"/>
  <c r="E11" i="68"/>
  <c r="G11" i="68"/>
  <c r="G16" i="69"/>
  <c r="E16" i="69"/>
  <c r="E28" i="69"/>
  <c r="G28" i="69"/>
  <c r="G26" i="69"/>
  <c r="E26" i="69"/>
  <c r="E9" i="69"/>
  <c r="G9" i="69"/>
  <c r="G23" i="69"/>
  <c r="E23" i="69"/>
  <c r="G17" i="68"/>
  <c r="E17" i="68"/>
  <c r="G22" i="68"/>
  <c r="E22" i="68"/>
  <c r="G10" i="69"/>
  <c r="E10" i="69"/>
  <c r="G17" i="69"/>
  <c r="E17" i="69"/>
  <c r="G24" i="69"/>
  <c r="E24" i="69"/>
  <c r="E27" i="68"/>
  <c r="G27" i="68"/>
  <c r="G15" i="69"/>
  <c r="E15" i="69"/>
  <c r="G18" i="68"/>
  <c r="E18" i="68"/>
  <c r="G23" i="68"/>
  <c r="E23" i="68"/>
  <c r="G11" i="69"/>
  <c r="E11" i="69"/>
  <c r="G18" i="69"/>
  <c r="E18" i="69"/>
  <c r="G14" i="68"/>
  <c r="E14" i="68"/>
  <c r="G15" i="68"/>
  <c r="E15" i="68"/>
  <c r="E16" i="68"/>
  <c r="G16" i="68"/>
  <c r="G24" i="68"/>
  <c r="E24" i="68"/>
  <c r="E12" i="69"/>
  <c r="G12" i="69"/>
  <c r="G19" i="69"/>
  <c r="E19" i="69"/>
  <c r="E30" i="69"/>
  <c r="G30" i="69"/>
  <c r="G14" i="69"/>
  <c r="E14" i="69"/>
  <c r="E22" i="69"/>
  <c r="G22" i="69"/>
  <c r="E19" i="68"/>
  <c r="G19" i="68"/>
  <c r="G25" i="68"/>
  <c r="E25" i="68"/>
  <c r="G30" i="68"/>
  <c r="E30" i="68"/>
  <c r="E20" i="69"/>
  <c r="G20" i="69"/>
  <c r="G31" i="69"/>
  <c r="E31" i="69"/>
  <c r="E12" i="68"/>
  <c r="E20" i="68"/>
  <c r="E28" i="68"/>
  <c r="E13" i="69"/>
  <c r="E21" i="69"/>
  <c r="E29" i="69"/>
  <c r="G21" i="67"/>
  <c r="E21" i="67"/>
  <c r="G20" i="67"/>
  <c r="E20" i="67"/>
  <c r="E22" i="67"/>
  <c r="G22" i="67"/>
  <c r="G11" i="67"/>
  <c r="E11" i="67"/>
  <c r="G23" i="67"/>
  <c r="E23" i="67"/>
  <c r="G27" i="67"/>
  <c r="E27" i="67"/>
  <c r="E28" i="67"/>
  <c r="G28" i="67"/>
  <c r="G13" i="67"/>
  <c r="E13" i="67"/>
  <c r="G29" i="67"/>
  <c r="E29" i="67"/>
  <c r="E12" i="67"/>
  <c r="G12" i="67"/>
  <c r="E14" i="67"/>
  <c r="G14" i="67"/>
  <c r="E30" i="67"/>
  <c r="G30" i="67"/>
  <c r="E15" i="67"/>
  <c r="G15" i="67"/>
  <c r="G19" i="67"/>
  <c r="E19" i="67"/>
  <c r="G31" i="67"/>
  <c r="E31" i="67"/>
  <c r="E16" i="67"/>
  <c r="E24" i="67"/>
  <c r="E18" i="67"/>
  <c r="E26" i="67"/>
  <c r="E10" i="67"/>
  <c r="E22" i="66"/>
  <c r="G22" i="66"/>
  <c r="G23" i="66"/>
  <c r="E23" i="66"/>
  <c r="E14" i="66"/>
  <c r="G14" i="66"/>
  <c r="G27" i="66"/>
  <c r="E27" i="66"/>
  <c r="G26" i="66"/>
  <c r="E26" i="66"/>
  <c r="G15" i="66"/>
  <c r="E15" i="66"/>
  <c r="G18" i="66"/>
  <c r="E18" i="66"/>
  <c r="E28" i="66"/>
  <c r="G28" i="66"/>
  <c r="G19" i="66"/>
  <c r="E19" i="66"/>
  <c r="G10" i="66"/>
  <c r="E10" i="66"/>
  <c r="E20" i="66"/>
  <c r="G20" i="66"/>
  <c r="G11" i="66"/>
  <c r="E11" i="66"/>
  <c r="E30" i="66"/>
  <c r="G30" i="66"/>
  <c r="E12" i="66"/>
  <c r="G12" i="66"/>
  <c r="G31" i="66"/>
  <c r="E31" i="66"/>
  <c r="E13" i="66"/>
  <c r="E21" i="66"/>
  <c r="E29" i="66"/>
  <c r="G9" i="65"/>
  <c r="E9" i="65"/>
  <c r="G20" i="65"/>
  <c r="E20" i="65"/>
  <c r="G25" i="65"/>
  <c r="E25" i="65"/>
  <c r="G11" i="65"/>
  <c r="E11" i="65"/>
  <c r="G27" i="65"/>
  <c r="E27" i="65"/>
  <c r="G17" i="65"/>
  <c r="E17" i="65"/>
  <c r="E28" i="65"/>
  <c r="G28" i="65"/>
  <c r="G13" i="65"/>
  <c r="E13" i="65"/>
  <c r="G23" i="65"/>
  <c r="E23" i="65"/>
  <c r="G29" i="65"/>
  <c r="E29" i="65"/>
  <c r="G21" i="65"/>
  <c r="E21" i="65"/>
  <c r="E30" i="65"/>
  <c r="G30" i="65"/>
  <c r="E15" i="65"/>
  <c r="G15" i="65"/>
  <c r="E12" i="65"/>
  <c r="G12" i="65"/>
  <c r="G19" i="65"/>
  <c r="E19" i="65"/>
  <c r="G31" i="65"/>
  <c r="E31" i="65"/>
  <c r="E16" i="65"/>
  <c r="E24" i="65"/>
  <c r="E18" i="65"/>
  <c r="E10" i="65"/>
  <c r="E26" i="65"/>
  <c r="E27" i="63"/>
  <c r="G27" i="63"/>
  <c r="E12" i="64"/>
  <c r="G12" i="64"/>
  <c r="G31" i="64"/>
  <c r="E31" i="64"/>
  <c r="G17" i="63"/>
  <c r="E17" i="63"/>
  <c r="G22" i="64"/>
  <c r="E22" i="64"/>
  <c r="G18" i="63"/>
  <c r="E18" i="63"/>
  <c r="G26" i="64"/>
  <c r="E26" i="64"/>
  <c r="G29" i="63"/>
  <c r="E29" i="63"/>
  <c r="G14" i="64"/>
  <c r="E14" i="64"/>
  <c r="G27" i="64"/>
  <c r="E27" i="64"/>
  <c r="G13" i="63"/>
  <c r="E13" i="63"/>
  <c r="G9" i="63"/>
  <c r="E9" i="63"/>
  <c r="E28" i="64"/>
  <c r="G28" i="64"/>
  <c r="G10" i="63"/>
  <c r="E10" i="63"/>
  <c r="G21" i="63"/>
  <c r="E21" i="63"/>
  <c r="G19" i="64"/>
  <c r="E19" i="64"/>
  <c r="E19" i="63"/>
  <c r="G19" i="63"/>
  <c r="G18" i="64"/>
  <c r="E18" i="64"/>
  <c r="E20" i="64"/>
  <c r="G20" i="64"/>
  <c r="G20" i="63"/>
  <c r="E20" i="63"/>
  <c r="G11" i="63"/>
  <c r="E11" i="63"/>
  <c r="G25" i="63"/>
  <c r="E25" i="63"/>
  <c r="G10" i="64"/>
  <c r="E10" i="64"/>
  <c r="G12" i="63"/>
  <c r="E12" i="63"/>
  <c r="G26" i="63"/>
  <c r="E26" i="63"/>
  <c r="G11" i="64"/>
  <c r="E11" i="64"/>
  <c r="G30" i="64"/>
  <c r="E30" i="64"/>
  <c r="E15" i="63"/>
  <c r="E23" i="63"/>
  <c r="E31" i="63"/>
  <c r="E28" i="63"/>
  <c r="E13" i="64"/>
  <c r="E21" i="64"/>
  <c r="E29" i="64"/>
  <c r="E15" i="64"/>
  <c r="E23" i="64"/>
  <c r="G19" i="62"/>
  <c r="E19" i="62"/>
  <c r="G21" i="62"/>
  <c r="E21" i="62"/>
  <c r="G9" i="62"/>
  <c r="E9" i="62"/>
  <c r="G27" i="62"/>
  <c r="E27" i="62"/>
  <c r="E14" i="62"/>
  <c r="G14" i="62"/>
  <c r="G16" i="62"/>
  <c r="E16" i="62"/>
  <c r="G22" i="62"/>
  <c r="E22" i="62"/>
  <c r="G23" i="62"/>
  <c r="E23" i="62"/>
  <c r="E28" i="62"/>
  <c r="G28" i="62"/>
  <c r="E20" i="62"/>
  <c r="G20" i="62"/>
  <c r="G24" i="62"/>
  <c r="E24" i="62"/>
  <c r="G29" i="62"/>
  <c r="E29" i="62"/>
  <c r="G12" i="62"/>
  <c r="E12" i="62"/>
  <c r="G30" i="62"/>
  <c r="E30" i="62"/>
  <c r="G15" i="62"/>
  <c r="E15" i="62"/>
  <c r="G13" i="62"/>
  <c r="E13" i="62"/>
  <c r="G31" i="62"/>
  <c r="E31" i="62"/>
  <c r="E11" i="62"/>
  <c r="E10" i="62"/>
  <c r="E18" i="62"/>
  <c r="E26" i="62"/>
  <c r="G25" i="61"/>
  <c r="E25" i="61"/>
  <c r="E19" i="61"/>
  <c r="G19" i="61"/>
  <c r="E20" i="61"/>
  <c r="G20" i="61"/>
  <c r="G15" i="61"/>
  <c r="E15" i="61"/>
  <c r="G21" i="61"/>
  <c r="E21" i="61"/>
  <c r="G27" i="61"/>
  <c r="E27" i="61"/>
  <c r="G13" i="61"/>
  <c r="E13" i="61"/>
  <c r="E22" i="61"/>
  <c r="G22" i="61"/>
  <c r="E28" i="61"/>
  <c r="G28" i="61"/>
  <c r="E12" i="61"/>
  <c r="G12" i="61"/>
  <c r="G23" i="61"/>
  <c r="E23" i="61"/>
  <c r="G29" i="61"/>
  <c r="E29" i="61"/>
  <c r="G14" i="61"/>
  <c r="E14" i="61"/>
  <c r="G10" i="61"/>
  <c r="E10" i="61"/>
  <c r="G17" i="61"/>
  <c r="E17" i="61"/>
  <c r="G30" i="61"/>
  <c r="E30" i="61"/>
  <c r="G9" i="61"/>
  <c r="E9" i="61"/>
  <c r="E11" i="61"/>
  <c r="G11" i="61"/>
  <c r="G31" i="61"/>
  <c r="E31" i="61"/>
  <c r="E16" i="61"/>
  <c r="E24" i="61"/>
  <c r="E26" i="61"/>
  <c r="E18" i="61"/>
  <c r="D6" i="12"/>
  <c r="B4" i="70" l="1"/>
  <c r="B35" i="70" s="1"/>
  <c r="B4" i="71"/>
  <c r="B35" i="71" s="1"/>
  <c r="B4" i="67"/>
  <c r="B35" i="67" s="1"/>
  <c r="B4" i="69"/>
  <c r="B35" i="69" s="1"/>
  <c r="B4" i="68"/>
  <c r="B35" i="68" s="1"/>
  <c r="E32" i="69"/>
  <c r="E35" i="69" s="1"/>
  <c r="E32" i="68"/>
  <c r="E35" i="68" s="1"/>
  <c r="E32" i="67"/>
  <c r="E35" i="67" s="1"/>
  <c r="B4" i="65"/>
  <c r="B35" i="65" s="1"/>
  <c r="B4" i="66"/>
  <c r="B35" i="66" s="1"/>
  <c r="E32" i="66"/>
  <c r="E32" i="65"/>
  <c r="E35" i="65" s="1"/>
  <c r="B4" i="62"/>
  <c r="B35" i="62" s="1"/>
  <c r="B4" i="64"/>
  <c r="B35" i="64" s="1"/>
  <c r="B4" i="63"/>
  <c r="B35" i="63" s="1"/>
  <c r="E32" i="63"/>
  <c r="E35" i="63" s="1"/>
  <c r="E35" i="64"/>
  <c r="E32" i="62"/>
  <c r="E35" i="62" s="1"/>
  <c r="B4" i="61"/>
  <c r="B35" i="61" s="1"/>
  <c r="E35" i="61"/>
  <c r="E35" i="66" l="1"/>
  <c r="J20" i="12"/>
  <c r="I13" i="60"/>
  <c r="G7" i="60" l="1"/>
  <c r="G9" i="60"/>
  <c r="G10" i="60"/>
  <c r="G11" i="60"/>
  <c r="G12" i="60"/>
  <c r="G6" i="60"/>
  <c r="G13" i="60" s="1"/>
  <c r="B13" i="60"/>
  <c r="D13" i="60"/>
  <c r="N31" i="41" l="1"/>
  <c r="O31" i="41" s="1"/>
  <c r="E31" i="41" s="1"/>
  <c r="N30" i="41"/>
  <c r="O30" i="41" s="1"/>
  <c r="N29" i="41"/>
  <c r="O29" i="41" s="1"/>
  <c r="N28" i="41"/>
  <c r="O28" i="41" s="1"/>
  <c r="N27" i="41"/>
  <c r="O27" i="41" s="1"/>
  <c r="N26" i="41"/>
  <c r="O26" i="41" s="1"/>
  <c r="N25" i="41"/>
  <c r="O25" i="41" s="1"/>
  <c r="N24" i="41"/>
  <c r="O24" i="41" s="1"/>
  <c r="N23" i="41"/>
  <c r="O23" i="41" s="1"/>
  <c r="N22" i="41"/>
  <c r="O22" i="41" s="1"/>
  <c r="N21" i="41"/>
  <c r="O21" i="41" s="1"/>
  <c r="N20" i="41"/>
  <c r="O20" i="41" s="1"/>
  <c r="N19" i="41"/>
  <c r="O19" i="41" s="1"/>
  <c r="N18" i="41"/>
  <c r="O18" i="41" s="1"/>
  <c r="N17" i="41"/>
  <c r="O17" i="41" s="1"/>
  <c r="N16" i="41"/>
  <c r="O16" i="41" s="1"/>
  <c r="N15" i="41"/>
  <c r="O15" i="41" s="1"/>
  <c r="N14" i="41"/>
  <c r="O14" i="41" s="1"/>
  <c r="N13" i="41"/>
  <c r="O13" i="41" s="1"/>
  <c r="N12" i="41"/>
  <c r="O12" i="41" s="1"/>
  <c r="N11" i="41"/>
  <c r="O11" i="41" s="1"/>
  <c r="N10" i="41"/>
  <c r="O10" i="41" s="1"/>
  <c r="N9" i="41"/>
  <c r="O9" i="41" s="1"/>
  <c r="G9" i="41" s="1"/>
  <c r="B3" i="41"/>
  <c r="B3" i="40"/>
  <c r="N11" i="40"/>
  <c r="O11" i="40" s="1"/>
  <c r="N12" i="40"/>
  <c r="O12" i="40" s="1"/>
  <c r="N13" i="40"/>
  <c r="O13" i="40" s="1"/>
  <c r="N14" i="40"/>
  <c r="O14" i="40" s="1"/>
  <c r="N15" i="40"/>
  <c r="O15" i="40" s="1"/>
  <c r="N16" i="40"/>
  <c r="O16" i="40" s="1"/>
  <c r="N17" i="40"/>
  <c r="O17" i="40" s="1"/>
  <c r="N18" i="40"/>
  <c r="O18" i="40" s="1"/>
  <c r="N19" i="40"/>
  <c r="O19" i="40" s="1"/>
  <c r="N20" i="40"/>
  <c r="O20" i="40" s="1"/>
  <c r="N21" i="40"/>
  <c r="O21" i="40" s="1"/>
  <c r="N22" i="40"/>
  <c r="O22" i="40" s="1"/>
  <c r="N23" i="40"/>
  <c r="O23" i="40" s="1"/>
  <c r="N24" i="40"/>
  <c r="O24" i="40" s="1"/>
  <c r="N25" i="40"/>
  <c r="O25" i="40" s="1"/>
  <c r="N26" i="40"/>
  <c r="O26" i="40" s="1"/>
  <c r="N27" i="40"/>
  <c r="O27" i="40" s="1"/>
  <c r="N28" i="40"/>
  <c r="O28" i="40" s="1"/>
  <c r="N29" i="40"/>
  <c r="O29" i="40" s="1"/>
  <c r="N30" i="40"/>
  <c r="O30" i="40" s="1"/>
  <c r="N31" i="40"/>
  <c r="O31" i="40" s="1"/>
  <c r="N32" i="40"/>
  <c r="O32" i="40" s="1"/>
  <c r="N10" i="40"/>
  <c r="O10" i="40" s="1"/>
  <c r="E9" i="41" l="1"/>
  <c r="G10" i="41"/>
  <c r="E10" i="41"/>
  <c r="G11" i="41"/>
  <c r="E11" i="41"/>
  <c r="G12" i="41"/>
  <c r="E12" i="41"/>
  <c r="G13" i="41"/>
  <c r="E13" i="41"/>
  <c r="G14" i="41"/>
  <c r="E14" i="41"/>
  <c r="G15" i="41"/>
  <c r="E15" i="41"/>
  <c r="G16" i="41"/>
  <c r="E16" i="41"/>
  <c r="G17" i="41"/>
  <c r="E17" i="41"/>
  <c r="G18" i="41"/>
  <c r="E18" i="41"/>
  <c r="G19" i="41"/>
  <c r="E19" i="41"/>
  <c r="G20" i="41"/>
  <c r="E20" i="41"/>
  <c r="G21" i="41"/>
  <c r="E21" i="41"/>
  <c r="G22" i="41"/>
  <c r="E22" i="41"/>
  <c r="G23" i="41"/>
  <c r="E23" i="41"/>
  <c r="G24" i="41"/>
  <c r="E24" i="41"/>
  <c r="G25" i="41"/>
  <c r="E25" i="41"/>
  <c r="G26" i="41"/>
  <c r="E26" i="41"/>
  <c r="G27" i="41"/>
  <c r="E27" i="41"/>
  <c r="G28" i="41"/>
  <c r="E28" i="41"/>
  <c r="G29" i="41"/>
  <c r="E29" i="41"/>
  <c r="G30" i="41"/>
  <c r="E30" i="41"/>
  <c r="G31" i="41"/>
  <c r="G32" i="40"/>
  <c r="E32" i="40"/>
  <c r="G31" i="40"/>
  <c r="E31" i="40"/>
  <c r="G30" i="40"/>
  <c r="E30" i="40"/>
  <c r="G29" i="40"/>
  <c r="E29" i="40"/>
  <c r="G28" i="40"/>
  <c r="E28" i="40"/>
  <c r="G27" i="40"/>
  <c r="E27" i="40"/>
  <c r="G26" i="40"/>
  <c r="E26" i="40"/>
  <c r="G25" i="40"/>
  <c r="E25" i="40"/>
  <c r="G24" i="40"/>
  <c r="E24" i="40"/>
  <c r="G23" i="40"/>
  <c r="E23" i="40"/>
  <c r="G22" i="40"/>
  <c r="E22" i="40"/>
  <c r="G21" i="40"/>
  <c r="E21" i="40"/>
  <c r="G20" i="40"/>
  <c r="E20" i="40"/>
  <c r="G19" i="40"/>
  <c r="E19" i="40"/>
  <c r="G18" i="40"/>
  <c r="E18" i="40"/>
  <c r="G17" i="40"/>
  <c r="E17" i="40"/>
  <c r="G16" i="40"/>
  <c r="E16" i="40"/>
  <c r="G14" i="40"/>
  <c r="E14" i="40"/>
  <c r="G13" i="40"/>
  <c r="E13" i="40"/>
  <c r="G12" i="40"/>
  <c r="E12" i="40"/>
  <c r="G11" i="40"/>
  <c r="E11" i="40"/>
  <c r="G10" i="40"/>
  <c r="E10" i="40"/>
  <c r="G15" i="40"/>
  <c r="E15" i="40"/>
  <c r="E33" i="40" l="1"/>
  <c r="E36" i="40" s="1"/>
  <c r="E32" i="41"/>
  <c r="J8" i="12" s="1"/>
  <c r="J33" i="12" s="1"/>
  <c r="E35" i="41" l="1"/>
  <c r="J34" i="30"/>
  <c r="J33" i="30"/>
  <c r="K31" i="30"/>
  <c r="L31" i="30" s="1"/>
  <c r="H30" i="30"/>
  <c r="K30" i="30" s="1"/>
  <c r="L30" i="30" s="1"/>
  <c r="K29" i="30"/>
  <c r="L29" i="30"/>
  <c r="H28" i="30"/>
  <c r="I28" i="30" s="1"/>
  <c r="K27" i="30"/>
  <c r="H26" i="30"/>
  <c r="K25" i="30"/>
  <c r="L25" i="30"/>
  <c r="H24" i="30"/>
  <c r="I24" i="30" s="1"/>
  <c r="K24" i="30" s="1"/>
  <c r="L24" i="30" s="1"/>
  <c r="K23" i="30"/>
  <c r="L23" i="30" s="1"/>
  <c r="H22" i="30"/>
  <c r="I22" i="30" s="1"/>
  <c r="K22" i="30" s="1"/>
  <c r="L22" i="30" s="1"/>
  <c r="K21" i="30"/>
  <c r="L21" i="30"/>
  <c r="H20" i="30"/>
  <c r="I20" i="30" s="1"/>
  <c r="K20" i="30" s="1"/>
  <c r="L20" i="30" s="1"/>
  <c r="K19" i="30"/>
  <c r="L19" i="30" s="1"/>
  <c r="H18" i="30"/>
  <c r="I18" i="30" s="1"/>
  <c r="K18" i="30" s="1"/>
  <c r="L18" i="30" s="1"/>
  <c r="K17" i="30"/>
  <c r="L17" i="30"/>
  <c r="H16" i="30"/>
  <c r="I16" i="30" s="1"/>
  <c r="K16" i="30" s="1"/>
  <c r="L16" i="30" s="1"/>
  <c r="K15" i="30"/>
  <c r="L15" i="30" s="1"/>
  <c r="H14" i="30"/>
  <c r="I14" i="30" s="1"/>
  <c r="K14" i="30" s="1"/>
  <c r="L14" i="30" s="1"/>
  <c r="K13" i="30"/>
  <c r="L13" i="30"/>
  <c r="H12" i="30"/>
  <c r="I12" i="30" s="1"/>
  <c r="K12" i="30" s="1"/>
  <c r="L12" i="30" s="1"/>
  <c r="K11" i="30"/>
  <c r="L11" i="30" s="1"/>
  <c r="H10" i="30"/>
  <c r="I10" i="30" s="1"/>
  <c r="K10" i="30" s="1"/>
  <c r="K9" i="30"/>
  <c r="K34" i="30"/>
  <c r="H8" i="30"/>
  <c r="I8" i="30" s="1"/>
  <c r="K8" i="30" s="1"/>
  <c r="L8" i="30" s="1"/>
  <c r="K31" i="12"/>
  <c r="L31" i="12" s="1"/>
  <c r="H30" i="12"/>
  <c r="K29" i="12"/>
  <c r="L29" i="12" s="1"/>
  <c r="H28" i="12"/>
  <c r="K27" i="12"/>
  <c r="L27" i="12" s="1"/>
  <c r="H26" i="12"/>
  <c r="K25" i="12"/>
  <c r="L25" i="12"/>
  <c r="H24" i="12"/>
  <c r="K23" i="12"/>
  <c r="L23" i="12"/>
  <c r="H22" i="12"/>
  <c r="I22" i="12" s="1"/>
  <c r="K22" i="12" s="1"/>
  <c r="L22" i="12" s="1"/>
  <c r="K21" i="12"/>
  <c r="L21" i="12"/>
  <c r="H20" i="12"/>
  <c r="I20" i="12" s="1"/>
  <c r="K20" i="12" s="1"/>
  <c r="L20" i="12" s="1"/>
  <c r="K19" i="12"/>
  <c r="L19" i="12"/>
  <c r="H18" i="12"/>
  <c r="I18" i="12" s="1"/>
  <c r="K18" i="12" s="1"/>
  <c r="L18" i="12" s="1"/>
  <c r="K17" i="12"/>
  <c r="L17" i="12"/>
  <c r="H16" i="12"/>
  <c r="I16" i="12" s="1"/>
  <c r="K16" i="12" s="1"/>
  <c r="L16" i="12" s="1"/>
  <c r="K15" i="12"/>
  <c r="L15" i="12"/>
  <c r="H14" i="12"/>
  <c r="I14" i="12" s="1"/>
  <c r="K14" i="12" s="1"/>
  <c r="L14" i="12" s="1"/>
  <c r="K13" i="12"/>
  <c r="L13" i="12"/>
  <c r="H12" i="12"/>
  <c r="I12" i="12" s="1"/>
  <c r="K12" i="12" s="1"/>
  <c r="L12" i="12" s="1"/>
  <c r="K11" i="12"/>
  <c r="L11" i="12"/>
  <c r="H10" i="12"/>
  <c r="I10" i="12" s="1"/>
  <c r="K9" i="12"/>
  <c r="K34" i="12"/>
  <c r="H8" i="12"/>
  <c r="I8" i="12" s="1"/>
  <c r="B5" i="71" s="1"/>
  <c r="L9" i="12"/>
  <c r="L9" i="30"/>
  <c r="K28" i="30" l="1"/>
  <c r="L28" i="30" s="1"/>
  <c r="L34" i="30"/>
  <c r="I26" i="30"/>
  <c r="K26" i="30" s="1"/>
  <c r="L26" i="30" s="1"/>
  <c r="I26" i="12"/>
  <c r="K26" i="12" s="1"/>
  <c r="L26" i="12" s="1"/>
  <c r="K28" i="12"/>
  <c r="L28" i="12" s="1"/>
  <c r="I24" i="71"/>
  <c r="I25" i="71"/>
  <c r="I16" i="71"/>
  <c r="I17" i="71"/>
  <c r="I9" i="71"/>
  <c r="I15" i="71"/>
  <c r="I11" i="71"/>
  <c r="I29" i="71"/>
  <c r="I31" i="71"/>
  <c r="I28" i="71"/>
  <c r="I13" i="71"/>
  <c r="I20" i="71"/>
  <c r="I21" i="71"/>
  <c r="I27" i="71"/>
  <c r="I26" i="71"/>
  <c r="I19" i="71"/>
  <c r="I22" i="71"/>
  <c r="I18" i="71"/>
  <c r="I30" i="71"/>
  <c r="I23" i="71"/>
  <c r="I10" i="71"/>
  <c r="I12" i="71"/>
  <c r="I14" i="71"/>
  <c r="I24" i="12"/>
  <c r="K24" i="12" s="1"/>
  <c r="L24" i="12" s="1"/>
  <c r="B5" i="70"/>
  <c r="I13" i="70" s="1"/>
  <c r="B5" i="40"/>
  <c r="I11" i="40" s="1"/>
  <c r="I23" i="70"/>
  <c r="B5" i="67"/>
  <c r="B5" i="65"/>
  <c r="B5" i="66"/>
  <c r="B5" i="62"/>
  <c r="B5" i="64"/>
  <c r="B5" i="69"/>
  <c r="B5" i="63"/>
  <c r="B5" i="61"/>
  <c r="B5" i="68"/>
  <c r="L34" i="12"/>
  <c r="L10" i="30"/>
  <c r="B5" i="41"/>
  <c r="B4" i="40"/>
  <c r="B36" i="40" s="1"/>
  <c r="B4" i="41"/>
  <c r="B35" i="41" s="1"/>
  <c r="K10" i="12"/>
  <c r="L10" i="12" s="1"/>
  <c r="K33" i="30" l="1"/>
  <c r="L33" i="30"/>
  <c r="I28" i="70"/>
  <c r="I32" i="71"/>
  <c r="I35" i="71" s="1"/>
  <c r="I10" i="70"/>
  <c r="I17" i="70"/>
  <c r="I18" i="70"/>
  <c r="I31" i="70"/>
  <c r="I14" i="70"/>
  <c r="I22" i="70"/>
  <c r="I30" i="70"/>
  <c r="I16" i="70"/>
  <c r="I19" i="70"/>
  <c r="I11" i="70"/>
  <c r="I25" i="70"/>
  <c r="I26" i="70"/>
  <c r="I12" i="70"/>
  <c r="I27" i="70"/>
  <c r="I9" i="70"/>
  <c r="I21" i="70"/>
  <c r="I24" i="70"/>
  <c r="I29" i="70"/>
  <c r="I20" i="70"/>
  <c r="I15" i="70"/>
  <c r="I24" i="63"/>
  <c r="I16" i="63"/>
  <c r="I14" i="63"/>
  <c r="I22" i="63"/>
  <c r="I30" i="63"/>
  <c r="I29" i="63"/>
  <c r="I10" i="63"/>
  <c r="I21" i="63"/>
  <c r="I9" i="63"/>
  <c r="I15" i="63"/>
  <c r="I25" i="63"/>
  <c r="I20" i="63"/>
  <c r="I19" i="63"/>
  <c r="I31" i="63"/>
  <c r="I27" i="63"/>
  <c r="I13" i="63"/>
  <c r="I12" i="63"/>
  <c r="I23" i="63"/>
  <c r="I18" i="63"/>
  <c r="I28" i="63"/>
  <c r="I17" i="63"/>
  <c r="I11" i="63"/>
  <c r="I26" i="63"/>
  <c r="I25" i="69"/>
  <c r="I10" i="69"/>
  <c r="I27" i="69"/>
  <c r="I29" i="69"/>
  <c r="I16" i="69"/>
  <c r="I13" i="69"/>
  <c r="I19" i="69"/>
  <c r="I26" i="69"/>
  <c r="I9" i="69"/>
  <c r="I12" i="69"/>
  <c r="I15" i="69"/>
  <c r="I30" i="69"/>
  <c r="I31" i="69"/>
  <c r="I17" i="69"/>
  <c r="I22" i="69"/>
  <c r="I21" i="69"/>
  <c r="I28" i="69"/>
  <c r="I11" i="69"/>
  <c r="I14" i="69"/>
  <c r="I20" i="69"/>
  <c r="I24" i="69"/>
  <c r="I18" i="69"/>
  <c r="I23" i="69"/>
  <c r="I24" i="64"/>
  <c r="I25" i="64"/>
  <c r="I16" i="64"/>
  <c r="I17" i="64"/>
  <c r="I9" i="64"/>
  <c r="I28" i="64"/>
  <c r="I26" i="64"/>
  <c r="I31" i="64"/>
  <c r="I14" i="64"/>
  <c r="I15" i="64"/>
  <c r="I22" i="64"/>
  <c r="I12" i="64"/>
  <c r="I13" i="64"/>
  <c r="I27" i="64"/>
  <c r="I23" i="64"/>
  <c r="I29" i="64"/>
  <c r="I19" i="64"/>
  <c r="I21" i="64"/>
  <c r="I11" i="64"/>
  <c r="I30" i="64"/>
  <c r="I10" i="64"/>
  <c r="I20" i="64"/>
  <c r="I18" i="64"/>
  <c r="I24" i="66"/>
  <c r="I9" i="66"/>
  <c r="I25" i="66"/>
  <c r="I16" i="66"/>
  <c r="I17" i="66"/>
  <c r="I27" i="66"/>
  <c r="I14" i="66"/>
  <c r="I12" i="66"/>
  <c r="I21" i="66"/>
  <c r="I11" i="66"/>
  <c r="I26" i="66"/>
  <c r="I10" i="66"/>
  <c r="I13" i="66"/>
  <c r="I30" i="66"/>
  <c r="I22" i="66"/>
  <c r="I20" i="66"/>
  <c r="I29" i="66"/>
  <c r="I28" i="66"/>
  <c r="I31" i="66"/>
  <c r="I19" i="66"/>
  <c r="I18" i="66"/>
  <c r="I23" i="66"/>
  <c r="I15" i="66"/>
  <c r="I22" i="65"/>
  <c r="I14" i="65"/>
  <c r="I12" i="65"/>
  <c r="I31" i="65"/>
  <c r="I17" i="65"/>
  <c r="I25" i="65"/>
  <c r="I9" i="65"/>
  <c r="I30" i="65"/>
  <c r="I23" i="65"/>
  <c r="I24" i="65"/>
  <c r="I29" i="65"/>
  <c r="I13" i="65"/>
  <c r="I27" i="65"/>
  <c r="I16" i="65"/>
  <c r="I18" i="65"/>
  <c r="I11" i="65"/>
  <c r="I10" i="65"/>
  <c r="I20" i="65"/>
  <c r="I15" i="65"/>
  <c r="I26" i="65"/>
  <c r="I19" i="65"/>
  <c r="I21" i="65"/>
  <c r="I28" i="65"/>
  <c r="I25" i="61"/>
  <c r="I30" i="61"/>
  <c r="I16" i="61"/>
  <c r="I13" i="61"/>
  <c r="I15" i="61"/>
  <c r="I28" i="61"/>
  <c r="I20" i="61"/>
  <c r="I10" i="61"/>
  <c r="I14" i="61"/>
  <c r="I11" i="61"/>
  <c r="I22" i="61"/>
  <c r="I12" i="61"/>
  <c r="I21" i="61"/>
  <c r="I18" i="61"/>
  <c r="I27" i="61"/>
  <c r="I24" i="61"/>
  <c r="I19" i="61"/>
  <c r="I26" i="61"/>
  <c r="I31" i="61"/>
  <c r="I9" i="61"/>
  <c r="I17" i="61"/>
  <c r="I29" i="61"/>
  <c r="I23" i="61"/>
  <c r="I17" i="62"/>
  <c r="I25" i="62"/>
  <c r="I31" i="62"/>
  <c r="I10" i="62"/>
  <c r="I19" i="62"/>
  <c r="I26" i="62"/>
  <c r="I16" i="62"/>
  <c r="I9" i="62"/>
  <c r="I20" i="62"/>
  <c r="I12" i="62"/>
  <c r="I11" i="62"/>
  <c r="I28" i="62"/>
  <c r="I21" i="62"/>
  <c r="I24" i="62"/>
  <c r="I29" i="62"/>
  <c r="I27" i="62"/>
  <c r="I18" i="62"/>
  <c r="I13" i="62"/>
  <c r="I14" i="62"/>
  <c r="I15" i="62"/>
  <c r="I23" i="62"/>
  <c r="I22" i="62"/>
  <c r="I30" i="62"/>
  <c r="I21" i="68"/>
  <c r="I29" i="68"/>
  <c r="I13" i="68"/>
  <c r="I12" i="68"/>
  <c r="I20" i="68"/>
  <c r="I19" i="68"/>
  <c r="I25" i="68"/>
  <c r="I24" i="68"/>
  <c r="I28" i="68"/>
  <c r="I9" i="68"/>
  <c r="I26" i="68"/>
  <c r="I16" i="68"/>
  <c r="I17" i="68"/>
  <c r="I11" i="68"/>
  <c r="I18" i="68"/>
  <c r="I30" i="68"/>
  <c r="I31" i="68"/>
  <c r="I27" i="68"/>
  <c r="I15" i="68"/>
  <c r="I22" i="68"/>
  <c r="I14" i="68"/>
  <c r="I23" i="68"/>
  <c r="I10" i="68"/>
  <c r="I25" i="67"/>
  <c r="I9" i="67"/>
  <c r="I17" i="67"/>
  <c r="I28" i="67"/>
  <c r="I15" i="67"/>
  <c r="I24" i="67"/>
  <c r="I30" i="67"/>
  <c r="I27" i="67"/>
  <c r="I29" i="67"/>
  <c r="I23" i="67"/>
  <c r="I21" i="67"/>
  <c r="I22" i="67"/>
  <c r="I10" i="67"/>
  <c r="I14" i="67"/>
  <c r="I12" i="67"/>
  <c r="I11" i="67"/>
  <c r="I16" i="67"/>
  <c r="I19" i="67"/>
  <c r="I13" i="67"/>
  <c r="I26" i="67"/>
  <c r="I20" i="67"/>
  <c r="I18" i="67"/>
  <c r="I31" i="67"/>
  <c r="I10" i="40"/>
  <c r="I15" i="40"/>
  <c r="I12" i="40"/>
  <c r="I13" i="40"/>
  <c r="I14" i="40"/>
  <c r="I16" i="40"/>
  <c r="I17" i="40"/>
  <c r="I18" i="40"/>
  <c r="I19" i="40"/>
  <c r="I20" i="40"/>
  <c r="I21" i="40"/>
  <c r="I22" i="40"/>
  <c r="I23" i="40"/>
  <c r="I24" i="40"/>
  <c r="I25" i="40"/>
  <c r="I26" i="40"/>
  <c r="I27" i="40"/>
  <c r="I28" i="40"/>
  <c r="I29" i="40"/>
  <c r="I30" i="40"/>
  <c r="I31" i="40"/>
  <c r="I32" i="40"/>
  <c r="I31" i="41"/>
  <c r="I30" i="41"/>
  <c r="I29" i="41"/>
  <c r="I28" i="41"/>
  <c r="I27" i="41"/>
  <c r="I26" i="41"/>
  <c r="I25" i="41"/>
  <c r="I24" i="41"/>
  <c r="I23" i="41"/>
  <c r="I22" i="41"/>
  <c r="I21" i="41"/>
  <c r="I20" i="41"/>
  <c r="I19" i="41"/>
  <c r="I18" i="41"/>
  <c r="I17" i="41"/>
  <c r="I16" i="41"/>
  <c r="I15" i="41"/>
  <c r="I14" i="41"/>
  <c r="I13" i="41"/>
  <c r="I12" i="41"/>
  <c r="I11" i="41"/>
  <c r="I10" i="41"/>
  <c r="I9" i="41"/>
  <c r="K8" i="12"/>
  <c r="K33" i="12" s="1"/>
  <c r="I32" i="70" l="1"/>
  <c r="I35" i="70" s="1"/>
  <c r="I32" i="69"/>
  <c r="I35" i="69" s="1"/>
  <c r="I32" i="67"/>
  <c r="I35" i="67" s="1"/>
  <c r="I32" i="61"/>
  <c r="I35" i="61" s="1"/>
  <c r="I32" i="64"/>
  <c r="I35" i="64" s="1"/>
  <c r="I32" i="68"/>
  <c r="I35" i="68" s="1"/>
  <c r="I32" i="65"/>
  <c r="I35" i="65" s="1"/>
  <c r="I32" i="62"/>
  <c r="I35" i="62" s="1"/>
  <c r="I32" i="66"/>
  <c r="I35" i="66" s="1"/>
  <c r="I32" i="63"/>
  <c r="I35" i="63" s="1"/>
  <c r="I32" i="41"/>
  <c r="I35" i="41" s="1"/>
  <c r="I33" i="40"/>
  <c r="I36" i="40" s="1"/>
  <c r="L8" i="12"/>
  <c r="L33" i="12" s="1"/>
</calcChain>
</file>

<file path=xl/comments1.xml><?xml version="1.0" encoding="utf-8"?>
<comments xmlns="http://schemas.openxmlformats.org/spreadsheetml/2006/main">
  <authors>
    <author>作成者</author>
  </authors>
  <commentList>
    <comment ref="D5" authorId="0" shapeId="0">
      <text>
        <r>
          <rPr>
            <b/>
            <sz val="14"/>
            <color indexed="81"/>
            <rFont val="ＭＳ Ｐゴシック"/>
            <family val="3"/>
            <charset val="128"/>
          </rPr>
          <t>会社名を入力してください。</t>
        </r>
      </text>
    </comment>
    <comment ref="D6" authorId="0" shapeId="0">
      <text>
        <r>
          <rPr>
            <b/>
            <sz val="14"/>
            <color indexed="81"/>
            <rFont val="ＭＳ Ｐゴシック"/>
            <family val="3"/>
            <charset val="128"/>
          </rPr>
          <t>本シートの下のタブ（シート名：人件費シート　従業者A）を右クリックで、「</t>
        </r>
        <r>
          <rPr>
            <b/>
            <u/>
            <sz val="14"/>
            <color indexed="81"/>
            <rFont val="ＭＳ Ｐゴシック"/>
            <family val="3"/>
            <charset val="128"/>
          </rPr>
          <t>従事する方</t>
        </r>
        <r>
          <rPr>
            <b/>
            <sz val="14"/>
            <color indexed="81"/>
            <rFont val="ＭＳ Ｐゴシック"/>
            <family val="3"/>
            <charset val="128"/>
          </rPr>
          <t>」の名前に変更してください。
自動的に名前がセルに表示されます。</t>
        </r>
      </text>
    </comment>
  </commentList>
</comments>
</file>

<file path=xl/sharedStrings.xml><?xml version="1.0" encoding="utf-8"?>
<sst xmlns="http://schemas.openxmlformats.org/spreadsheetml/2006/main" count="2677" uniqueCount="142">
  <si>
    <t>円</t>
    <rPh sb="0" eb="1">
      <t>エン</t>
    </rPh>
    <phoneticPr fontId="3"/>
  </si>
  <si>
    <t>時間</t>
    <rPh sb="0" eb="2">
      <t>ジカン</t>
    </rPh>
    <phoneticPr fontId="3"/>
  </si>
  <si>
    <t>従事者氏名：</t>
    <rPh sb="0" eb="3">
      <t>ジュウジシャ</t>
    </rPh>
    <rPh sb="3" eb="5">
      <t>シメイ</t>
    </rPh>
    <phoneticPr fontId="3"/>
  </si>
  <si>
    <t>時間給の合計</t>
    <rPh sb="0" eb="2">
      <t>ジカン</t>
    </rPh>
    <rPh sb="2" eb="3">
      <t>キュウ</t>
    </rPh>
    <rPh sb="4" eb="6">
      <t>ゴウケイ</t>
    </rPh>
    <phoneticPr fontId="3"/>
  </si>
  <si>
    <t>延時間数</t>
    <rPh sb="0" eb="1">
      <t>ノ</t>
    </rPh>
    <rPh sb="1" eb="4">
      <t>ジカンスウ</t>
    </rPh>
    <phoneticPr fontId="3"/>
  </si>
  <si>
    <t>～</t>
    <phoneticPr fontId="3"/>
  </si>
  <si>
    <t>日（　　　）</t>
    <rPh sb="0" eb="1">
      <t>ヒ</t>
    </rPh>
    <phoneticPr fontId="3"/>
  </si>
  <si>
    <t>作業内容</t>
    <rPh sb="0" eb="2">
      <t>サギョウ</t>
    </rPh>
    <rPh sb="2" eb="4">
      <t>ナイヨウ</t>
    </rPh>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</si>
  <si>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</si>
  <si>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</si>
  <si>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</si>
  <si>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</si>
  <si>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</si>
  <si>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</si>
  <si>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</si>
  <si>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</si>
  <si>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</si>
  <si>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</si>
  <si>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</si>
  <si>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</si>
  <si>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</si>
  <si>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</si>
  <si>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</si>
  <si>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</si>
  <si>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</si>
  <si>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</si>
  <si>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申請</t>
    <rPh sb="0" eb="2">
      <t>シンセイ</t>
    </rPh>
    <phoneticPr fontId="3"/>
  </si>
  <si>
    <t>円以上</t>
  </si>
  <si>
    <t>円未満</t>
  </si>
  <si>
    <t>単位：円</t>
  </si>
  <si>
    <t>公社確認</t>
    <rPh sb="0" eb="2">
      <t>コウシャ</t>
    </rPh>
    <rPh sb="2" eb="4">
      <t>カクニン</t>
    </rPh>
    <phoneticPr fontId="3"/>
  </si>
  <si>
    <t>～</t>
  </si>
  <si>
    <t>合計</t>
    <rPh sb="0" eb="2">
      <t>ゴウケイ</t>
    </rPh>
    <phoneticPr fontId="3"/>
  </si>
  <si>
    <t>★</t>
    <phoneticPr fontId="3"/>
  </si>
  <si>
    <t>○</t>
    <phoneticPr fontId="3"/>
  </si>
  <si>
    <t>指定のセル以外の入力は、しないでください。</t>
    <rPh sb="0" eb="2">
      <t>シテイ</t>
    </rPh>
    <rPh sb="5" eb="7">
      <t>イガイ</t>
    </rPh>
    <rPh sb="8" eb="10">
      <t>ニュウリョク</t>
    </rPh>
    <phoneticPr fontId="3"/>
  </si>
  <si>
    <t>「従事時間（Ｃ）」に自動的に表示されます。</t>
    <rPh sb="1" eb="3">
      <t>ジュウジ</t>
    </rPh>
    <rPh sb="3" eb="5">
      <t>ジカン</t>
    </rPh>
    <rPh sb="10" eb="12">
      <t>ジドウ</t>
    </rPh>
    <rPh sb="12" eb="13">
      <t>テキ</t>
    </rPh>
    <rPh sb="14" eb="16">
      <t>ヒョウジ</t>
    </rPh>
    <phoneticPr fontId="3"/>
  </si>
  <si>
    <t>「算定額」及び「助成対象経費」は、自動的に表示されます。</t>
    <rPh sb="5" eb="6">
      <t>オヨ</t>
    </rPh>
    <rPh sb="8" eb="10">
      <t>ジョセイ</t>
    </rPh>
    <rPh sb="10" eb="12">
      <t>タイショウ</t>
    </rPh>
    <rPh sb="12" eb="14">
      <t>ケイヒ</t>
    </rPh>
    <rPh sb="17" eb="20">
      <t>ジドウテキ</t>
    </rPh>
    <rPh sb="21" eb="23">
      <t>ヒョウジ</t>
    </rPh>
    <phoneticPr fontId="3"/>
  </si>
  <si>
    <t>「人件費単価（Ｂ）」は、報告期間中の”一番低い単価”が自動的に表示されます。</t>
    <rPh sb="1" eb="4">
      <t>ジンケンヒ</t>
    </rPh>
    <rPh sb="4" eb="6">
      <t>タンカ</t>
    </rPh>
    <rPh sb="12" eb="14">
      <t>ホウコク</t>
    </rPh>
    <rPh sb="14" eb="16">
      <t>キカン</t>
    </rPh>
    <rPh sb="16" eb="17">
      <t>ナカ</t>
    </rPh>
    <rPh sb="19" eb="21">
      <t>イチバン</t>
    </rPh>
    <rPh sb="21" eb="22">
      <t>ヒク</t>
    </rPh>
    <rPh sb="23" eb="25">
      <t>タンカ</t>
    </rPh>
    <rPh sb="27" eb="30">
      <t>ジドウテキ</t>
    </rPh>
    <rPh sb="31" eb="33">
      <t>ヒョウジ</t>
    </rPh>
    <phoneticPr fontId="3"/>
  </si>
  <si>
    <t>氏名</t>
    <rPh sb="0" eb="2">
      <t>シメイ</t>
    </rPh>
    <phoneticPr fontId="3"/>
  </si>
  <si>
    <t>会社名</t>
    <rPh sb="0" eb="3">
      <t>カイシャメイ</t>
    </rPh>
    <phoneticPr fontId="3"/>
  </si>
  <si>
    <t>株式会社×××</t>
    <rPh sb="0" eb="4">
      <t>カブ</t>
    </rPh>
    <phoneticPr fontId="3"/>
  </si>
  <si>
    <t>従事者印</t>
    <rPh sb="0" eb="3">
      <t>ジュウジシャ</t>
    </rPh>
    <rPh sb="3" eb="4">
      <t>イン</t>
    </rPh>
    <phoneticPr fontId="3"/>
  </si>
  <si>
    <t>直　接　人　件　費　総　括　表　（　前　期　）</t>
    <rPh sb="0" eb="1">
      <t>チョク</t>
    </rPh>
    <rPh sb="2" eb="3">
      <t>セツ</t>
    </rPh>
    <rPh sb="4" eb="5">
      <t>ジン</t>
    </rPh>
    <rPh sb="6" eb="7">
      <t>ケン</t>
    </rPh>
    <rPh sb="8" eb="9">
      <t>ヒ</t>
    </rPh>
    <rPh sb="10" eb="11">
      <t>フサ</t>
    </rPh>
    <rPh sb="12" eb="13">
      <t>クク</t>
    </rPh>
    <rPh sb="14" eb="15">
      <t>ヒョウ</t>
    </rPh>
    <rPh sb="18" eb="19">
      <t>マエ</t>
    </rPh>
    <rPh sb="20" eb="21">
      <t>キ</t>
    </rPh>
    <phoneticPr fontId="3"/>
  </si>
  <si>
    <t>企業名：</t>
    <rPh sb="0" eb="2">
      <t>キギョウ</t>
    </rPh>
    <rPh sb="2" eb="3">
      <t>メイ</t>
    </rPh>
    <phoneticPr fontId="3"/>
  </si>
  <si>
    <t>従事者の氏名</t>
    <rPh sb="0" eb="3">
      <t>ジュウジシャ</t>
    </rPh>
    <rPh sb="4" eb="6">
      <t>シメイ</t>
    </rPh>
    <phoneticPr fontId="3"/>
  </si>
  <si>
    <t>時間単価（Ⅱ）</t>
    <rPh sb="0" eb="2">
      <t>ジカン</t>
    </rPh>
    <rPh sb="2" eb="4">
      <t>タンカ</t>
    </rPh>
    <phoneticPr fontId="3"/>
  </si>
  <si>
    <t>作業開始～作業終了</t>
    <rPh sb="0" eb="2">
      <t>サギョウ</t>
    </rPh>
    <rPh sb="2" eb="4">
      <t>カイシ</t>
    </rPh>
    <rPh sb="5" eb="7">
      <t>サギョウ</t>
    </rPh>
    <rPh sb="7" eb="9">
      <t>シュウリョウ</t>
    </rPh>
    <phoneticPr fontId="3"/>
  </si>
  <si>
    <t>備考</t>
    <rPh sb="0" eb="2">
      <t>ビコウ</t>
    </rPh>
    <phoneticPr fontId="3"/>
  </si>
  <si>
    <t>時間単価：</t>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</si>
  <si>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</si>
  <si>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3"/>
  </si>
  <si>
    <t>～</t>
    <phoneticPr fontId="3"/>
  </si>
  <si>
    <t>時間</t>
    <phoneticPr fontId="3"/>
  </si>
  <si>
    <t>分</t>
    <rPh sb="0" eb="1">
      <t>フン</t>
    </rPh>
    <phoneticPr fontId="3"/>
  </si>
  <si>
    <t>：</t>
    <phoneticPr fontId="3"/>
  </si>
  <si>
    <t>～</t>
    <phoneticPr fontId="3"/>
  </si>
  <si>
    <t>時間</t>
    <phoneticPr fontId="3"/>
  </si>
  <si>
    <t>月合計</t>
    <rPh sb="0" eb="1">
      <t>ツキ</t>
    </rPh>
    <rPh sb="1" eb="3">
      <t>ゴウケイ</t>
    </rPh>
    <phoneticPr fontId="3"/>
  </si>
  <si>
    <t>休憩時間</t>
    <rPh sb="0" eb="2">
      <t>キュウケイ</t>
    </rPh>
    <rPh sb="2" eb="4">
      <t>ジカン</t>
    </rPh>
    <phoneticPr fontId="3"/>
  </si>
  <si>
    <t>:</t>
    <phoneticPr fontId="3"/>
  </si>
  <si>
    <t>:</t>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</si>
  <si>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</si>
  <si>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</si>
  <si>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給料締日：</t>
    <rPh sb="0" eb="2">
      <t>キュウリョウ</t>
    </rPh>
    <rPh sb="2" eb="4">
      <t>シメビ</t>
    </rPh>
    <phoneticPr fontId="3"/>
  </si>
  <si>
    <t>日</t>
    <rPh sb="0" eb="1">
      <t>ニチ</t>
    </rPh>
    <phoneticPr fontId="3"/>
  </si>
  <si>
    <t>打ち合わせ</t>
    <rPh sb="0" eb="1">
      <t>ウ</t>
    </rPh>
    <rPh sb="2" eb="3">
      <t>ア</t>
    </rPh>
    <phoneticPr fontId="3"/>
  </si>
  <si>
    <t>助成金報告書作成</t>
  </si>
  <si>
    <t>ディレクション</t>
  </si>
  <si>
    <t>〇〇システム：要件定義</t>
    <rPh sb="7" eb="9">
      <t>ヨウケン</t>
    </rPh>
    <rPh sb="9" eb="11">
      <t>テイギ</t>
    </rPh>
    <phoneticPr fontId="3"/>
  </si>
  <si>
    <t>原材料△△の試作加工</t>
    <rPh sb="0" eb="3">
      <t>ゲンザイリョウ</t>
    </rPh>
    <rPh sb="6" eb="8">
      <t>シサク</t>
    </rPh>
    <rPh sb="8" eb="10">
      <t>カコウ</t>
    </rPh>
    <phoneticPr fontId="3"/>
  </si>
  <si>
    <t>機械□□を使用した切削作業</t>
    <rPh sb="0" eb="2">
      <t>キカイ</t>
    </rPh>
    <rPh sb="5" eb="7">
      <t>シヨウ</t>
    </rPh>
    <rPh sb="9" eb="11">
      <t>セッサク</t>
    </rPh>
    <rPh sb="11" eb="13">
      <t>サギョウ</t>
    </rPh>
    <phoneticPr fontId="3"/>
  </si>
  <si>
    <t>広告業者と色彩調整</t>
    <phoneticPr fontId="3"/>
  </si>
  <si>
    <t>令和</t>
    <rPh sb="0" eb="2">
      <t>レイワ</t>
    </rPh>
    <phoneticPr fontId="3"/>
  </si>
  <si>
    <t>日（　　）</t>
    <rPh sb="0" eb="1">
      <t>ヒ</t>
    </rPh>
    <phoneticPr fontId="3"/>
  </si>
  <si>
    <t>対象期間のうち、最も低い総支給額</t>
    <rPh sb="0" eb="2">
      <t>タイショウ</t>
    </rPh>
    <rPh sb="2" eb="4">
      <t>キカン</t>
    </rPh>
    <rPh sb="8" eb="9">
      <t>モット</t>
    </rPh>
    <rPh sb="10" eb="11">
      <t>ヒク</t>
    </rPh>
    <rPh sb="12" eb="13">
      <t>ソウ</t>
    </rPh>
    <rPh sb="13" eb="16">
      <t>シキュウガク</t>
    </rPh>
    <phoneticPr fontId="3"/>
  </si>
  <si>
    <r>
      <rPr>
        <b/>
        <u/>
        <sz val="12"/>
        <color rgb="FFFF0000"/>
        <rFont val="ＭＳ Ｐゴシック"/>
        <family val="3"/>
        <charset val="128"/>
      </rPr>
      <t>社員数分</t>
    </r>
    <r>
      <rPr>
        <b/>
        <sz val="12"/>
        <color rgb="FFFF0000"/>
        <rFont val="ＭＳ Ｐゴシック"/>
        <family val="3"/>
        <charset val="128"/>
      </rPr>
      <t>、この「Excelファイル」を作成してください。</t>
    </r>
    <rPh sb="0" eb="3">
      <t>シャインスウ</t>
    </rPh>
    <rPh sb="3" eb="4">
      <t>ブン</t>
    </rPh>
    <rPh sb="19" eb="21">
      <t>サクセイ</t>
    </rPh>
    <phoneticPr fontId="3"/>
  </si>
  <si>
    <t>画面一番下のシートの名称（人件費シート　○○太郎)を右クリック 
　⇒ 名前の変更 ⇒ 社員の名前　　に変更して下さい。
「氏名欄」に社員の名前が自動的に入ります。</t>
    <rPh sb="0" eb="2">
      <t>ガメン</t>
    </rPh>
    <rPh sb="2" eb="4">
      <t>イチバン</t>
    </rPh>
    <rPh sb="4" eb="5">
      <t>シタ</t>
    </rPh>
    <rPh sb="10" eb="12">
      <t>メイショウ</t>
    </rPh>
    <rPh sb="13" eb="16">
      <t>ジンケンヒ</t>
    </rPh>
    <rPh sb="22" eb="24">
      <t>タロウ</t>
    </rPh>
    <rPh sb="26" eb="27">
      <t>ミギ</t>
    </rPh>
    <rPh sb="36" eb="38">
      <t>ナマエ</t>
    </rPh>
    <rPh sb="39" eb="41">
      <t>ヘンコウ</t>
    </rPh>
    <rPh sb="44" eb="46">
      <t>シャイン</t>
    </rPh>
    <rPh sb="47" eb="49">
      <t>ナマエ</t>
    </rPh>
    <rPh sb="52" eb="54">
      <t>ヘンコウ</t>
    </rPh>
    <rPh sb="56" eb="57">
      <t>クダ</t>
    </rPh>
    <rPh sb="73" eb="76">
      <t>ジドウテキ</t>
    </rPh>
    <phoneticPr fontId="3"/>
  </si>
  <si>
    <r>
      <t>「</t>
    </r>
    <r>
      <rPr>
        <b/>
        <u/>
        <sz val="12"/>
        <color indexed="8"/>
        <rFont val="ＭＳ Ｐゴシック"/>
        <family val="3"/>
        <charset val="128"/>
      </rPr>
      <t>総支給額（Ａ）</t>
    </r>
    <r>
      <rPr>
        <sz val="12"/>
        <color indexed="8"/>
        <rFont val="ＭＳ Ｐゴシック"/>
        <family val="3"/>
        <charset val="128"/>
      </rPr>
      <t>」は、貴社の「</t>
    </r>
    <r>
      <rPr>
        <b/>
        <sz val="12"/>
        <color indexed="8"/>
        <rFont val="ＭＳ Ｐゴシック"/>
        <family val="3"/>
        <charset val="128"/>
      </rPr>
      <t>賃金台帳</t>
    </r>
    <r>
      <rPr>
        <sz val="12"/>
        <color indexed="8"/>
        <rFont val="ＭＳ Ｐゴシック"/>
        <family val="3"/>
        <charset val="128"/>
      </rPr>
      <t>」等から転記してください。</t>
    </r>
    <rPh sb="1" eb="2">
      <t>ソウ</t>
    </rPh>
    <rPh sb="2" eb="5">
      <t>シキュウガク</t>
    </rPh>
    <rPh sb="11" eb="13">
      <t>キシャ</t>
    </rPh>
    <rPh sb="15" eb="17">
      <t>チンギン</t>
    </rPh>
    <rPh sb="17" eb="19">
      <t>ダイチョウ</t>
    </rPh>
    <rPh sb="20" eb="21">
      <t>トウ</t>
    </rPh>
    <rPh sb="23" eb="25">
      <t>テンキ</t>
    </rPh>
    <phoneticPr fontId="3"/>
  </si>
  <si>
    <r>
      <t>各月の「</t>
    </r>
    <r>
      <rPr>
        <b/>
        <sz val="12"/>
        <color indexed="8"/>
        <rFont val="ＭＳ Ｐゴシック"/>
        <family val="3"/>
        <charset val="128"/>
      </rPr>
      <t>作業日報兼直接人件費個別明細表</t>
    </r>
    <r>
      <rPr>
        <sz val="12"/>
        <color indexed="8"/>
        <rFont val="ＭＳ Ｐゴシック"/>
        <family val="3"/>
        <charset val="128"/>
      </rPr>
      <t>」の</t>
    </r>
    <r>
      <rPr>
        <u/>
        <sz val="12"/>
        <color indexed="8"/>
        <rFont val="ＭＳ Ｐゴシック"/>
        <family val="3"/>
        <charset val="128"/>
      </rPr>
      <t>１か月の時間数の合計</t>
    </r>
    <r>
      <rPr>
        <sz val="12"/>
        <color indexed="8"/>
        <rFont val="ＭＳ Ｐゴシック"/>
        <family val="3"/>
        <charset val="128"/>
      </rPr>
      <t>が</t>
    </r>
    <rPh sb="0" eb="1">
      <t>カク</t>
    </rPh>
    <rPh sb="1" eb="2">
      <t>ツキ</t>
    </rPh>
    <rPh sb="4" eb="6">
      <t>サギョウ</t>
    </rPh>
    <rPh sb="6" eb="8">
      <t>ニッポウ</t>
    </rPh>
    <rPh sb="8" eb="9">
      <t>ケン</t>
    </rPh>
    <rPh sb="9" eb="11">
      <t>チョクセツ</t>
    </rPh>
    <rPh sb="11" eb="14">
      <t>ジンケンヒ</t>
    </rPh>
    <rPh sb="14" eb="16">
      <t>コベツ</t>
    </rPh>
    <rPh sb="16" eb="18">
      <t>メイサイ</t>
    </rPh>
    <rPh sb="18" eb="19">
      <t>ヒョウ</t>
    </rPh>
    <rPh sb="23" eb="24">
      <t>ゲツ</t>
    </rPh>
    <rPh sb="25" eb="27">
      <t>ジカン</t>
    </rPh>
    <rPh sb="27" eb="28">
      <t>スウ</t>
    </rPh>
    <rPh sb="29" eb="31">
      <t>ゴウケイ</t>
    </rPh>
    <phoneticPr fontId="3"/>
  </si>
  <si>
    <t>従業員別人件費総括表</t>
    <rPh sb="0" eb="3">
      <t>ジュウギョウイン</t>
    </rPh>
    <rPh sb="3" eb="4">
      <t>ベツ</t>
    </rPh>
    <rPh sb="4" eb="7">
      <t>ジンケンヒ</t>
    </rPh>
    <rPh sb="7" eb="10">
      <t>ソウカツヒョウ</t>
    </rPh>
    <phoneticPr fontId="3"/>
  </si>
  <si>
    <t>人件費シート（従業員別人件費総括表）入力方法</t>
    <rPh sb="0" eb="3">
      <t>ジンケンヒ</t>
    </rPh>
    <rPh sb="7" eb="10">
      <t>ジュウギョウイン</t>
    </rPh>
    <rPh sb="10" eb="11">
      <t>ベツ</t>
    </rPh>
    <rPh sb="11" eb="14">
      <t>ジンケンヒ</t>
    </rPh>
    <rPh sb="14" eb="17">
      <t>ソウカツヒョウ</t>
    </rPh>
    <rPh sb="18" eb="20">
      <t>ニュウリョク</t>
    </rPh>
    <rPh sb="20" eb="22">
      <t>ホウホウ</t>
    </rPh>
    <phoneticPr fontId="3"/>
  </si>
  <si>
    <t>氏名</t>
    <rPh sb="0" eb="2">
      <t>シメイ</t>
    </rPh>
    <phoneticPr fontId="3"/>
  </si>
  <si>
    <t>合　　　計</t>
    <rPh sb="0" eb="1">
      <t>ゴウ</t>
    </rPh>
    <rPh sb="4" eb="5">
      <t>ケイ</t>
    </rPh>
    <phoneticPr fontId="3"/>
  </si>
  <si>
    <t>助成対象経費</t>
    <rPh sb="0" eb="2">
      <t>ジョセイ</t>
    </rPh>
    <rPh sb="2" eb="4">
      <t>タイショウ</t>
    </rPh>
    <rPh sb="4" eb="6">
      <t>ケイヒ</t>
    </rPh>
    <phoneticPr fontId="3"/>
  </si>
  <si>
    <t>延時間数（Ⅰ）</t>
    <rPh sb="0" eb="1">
      <t>ノ</t>
    </rPh>
    <rPh sb="1" eb="3">
      <t>ジカン</t>
    </rPh>
    <rPh sb="3" eb="4">
      <t>スウ</t>
    </rPh>
    <phoneticPr fontId="3"/>
  </si>
  <si>
    <t>時間給の合計
（Ⅰ）×（Ⅱ）</t>
    <rPh sb="0" eb="2">
      <t>ジカン</t>
    </rPh>
    <rPh sb="2" eb="3">
      <t>キュウ</t>
    </rPh>
    <rPh sb="4" eb="6">
      <t>ゴウケイ</t>
    </rPh>
    <phoneticPr fontId="3"/>
  </si>
  <si>
    <t>様式6号（別紙2-1）</t>
    <rPh sb="0" eb="2">
      <t>ヨウシキ</t>
    </rPh>
    <rPh sb="3" eb="4">
      <t>ゴウ</t>
    </rPh>
    <rPh sb="5" eb="7">
      <t>ベッシ</t>
    </rPh>
    <phoneticPr fontId="3"/>
  </si>
  <si>
    <t>（注）作業日報兼直接人件費個別明細表から氏名別ごとに記入してください。</t>
    <phoneticPr fontId="3"/>
  </si>
  <si>
    <t>様式６号（別紙２－２）</t>
    <rPh sb="0" eb="2">
      <t>ヨウシキ</t>
    </rPh>
    <rPh sb="3" eb="4">
      <t>ゴウ</t>
    </rPh>
    <rPh sb="5" eb="7">
      <t>ベッシ</t>
    </rPh>
    <phoneticPr fontId="3"/>
  </si>
  <si>
    <t>様式6号（別紙2-3）</t>
    <rPh sb="0" eb="2">
      <t>ヨウシキ</t>
    </rPh>
    <rPh sb="3" eb="4">
      <t>ゴウ</t>
    </rPh>
    <rPh sb="5" eb="7">
      <t>ベッシ</t>
    </rPh>
    <phoneticPr fontId="3"/>
  </si>
  <si>
    <t>年　　月　　日～　　　年　　月　　日</t>
    <rPh sb="0" eb="1">
      <t>トシ</t>
    </rPh>
    <rPh sb="3" eb="4">
      <t>ツキ</t>
    </rPh>
    <rPh sb="6" eb="7">
      <t>ヒ</t>
    </rPh>
    <rPh sb="11" eb="12">
      <t>トシ</t>
    </rPh>
    <rPh sb="14" eb="15">
      <t>ツキ</t>
    </rPh>
    <rPh sb="17" eb="18">
      <t>ヒ</t>
    </rPh>
    <phoneticPr fontId="3"/>
  </si>
  <si>
    <t>××株式会社</t>
    <rPh sb="2" eb="6">
      <t>カブシキガイシャ</t>
    </rPh>
    <phoneticPr fontId="3"/>
  </si>
  <si>
    <t>日（      ）</t>
    <rPh sb="0" eb="1">
      <t>ヒ</t>
    </rPh>
    <phoneticPr fontId="3"/>
  </si>
  <si>
    <t>○○　太朗</t>
    <rPh sb="3" eb="5">
      <t>タロウ</t>
    </rPh>
    <phoneticPr fontId="3"/>
  </si>
  <si>
    <t>責任者印</t>
    <rPh sb="0" eb="3">
      <t>セキニンシャ</t>
    </rPh>
    <rPh sb="3" eb="4">
      <t>イン</t>
    </rPh>
    <phoneticPr fontId="3"/>
  </si>
  <si>
    <t>責任者印</t>
    <rPh sb="0" eb="3">
      <t>セキニンシャ</t>
    </rPh>
    <rPh sb="3" eb="4">
      <t>イン</t>
    </rPh>
    <phoneticPr fontId="3"/>
  </si>
  <si>
    <t>3日（　　　）</t>
    <rPh sb="1" eb="2">
      <t>ヒ</t>
    </rPh>
    <phoneticPr fontId="3"/>
  </si>
  <si>
    <t>責任者印</t>
    <phoneticPr fontId="3"/>
  </si>
  <si>
    <r>
      <t xml:space="preserve">入力頂くのは、
</t>
    </r>
    <r>
      <rPr>
        <b/>
        <sz val="12"/>
        <rFont val="ＭＳ Ｐゴシック"/>
        <family val="3"/>
        <charset val="128"/>
      </rPr>
      <t>報告期間：令和5年12月1日 ～ 令和6年9月まで（中間報告分）と、</t>
    </r>
    <r>
      <rPr>
        <b/>
        <sz val="12"/>
        <color indexed="8"/>
        <rFont val="ＭＳ Ｐゴシック"/>
        <family val="3"/>
        <charset val="128"/>
      </rPr>
      <t>「総支給額（A)」のセルだけです。</t>
    </r>
    <r>
      <rPr>
        <b/>
        <sz val="12"/>
        <color rgb="FFFF0000"/>
        <rFont val="ＭＳ Ｐゴシック"/>
        <family val="3"/>
        <charset val="128"/>
      </rPr>
      <t/>
    </r>
    <rPh sb="0" eb="2">
      <t>ニュウリョク</t>
    </rPh>
    <rPh sb="2" eb="3">
      <t>イタダ</t>
    </rPh>
    <rPh sb="13" eb="15">
      <t>レイワ</t>
    </rPh>
    <rPh sb="21" eb="22">
      <t>ニチ</t>
    </rPh>
    <rPh sb="25" eb="27">
      <t>レイワ</t>
    </rPh>
    <rPh sb="30" eb="31">
      <t>ガツ</t>
    </rPh>
    <rPh sb="36" eb="39">
      <t>ホウコクブン</t>
    </rPh>
    <phoneticPr fontId="3"/>
  </si>
  <si>
    <t>19日(火)</t>
    <rPh sb="2" eb="3">
      <t>ニチ</t>
    </rPh>
    <rPh sb="4" eb="5">
      <t>カ</t>
    </rPh>
    <phoneticPr fontId="3"/>
  </si>
  <si>
    <t>12月18日（月）</t>
    <rPh sb="2" eb="3">
      <t>ガツ</t>
    </rPh>
    <rPh sb="5" eb="6">
      <t>ヒ</t>
    </rPh>
    <rPh sb="7" eb="8">
      <t>ゲツ</t>
    </rPh>
    <phoneticPr fontId="3"/>
  </si>
  <si>
    <t>20日（水）</t>
    <rPh sb="2" eb="3">
      <t>ヒ</t>
    </rPh>
    <rPh sb="4" eb="5">
      <t>スイ</t>
    </rPh>
    <phoneticPr fontId="3"/>
  </si>
  <si>
    <t>21日（木）</t>
    <rPh sb="2" eb="3">
      <t>ニチ</t>
    </rPh>
    <rPh sb="4" eb="5">
      <t>モク</t>
    </rPh>
    <phoneticPr fontId="3"/>
  </si>
  <si>
    <t>22日（金）</t>
    <rPh sb="2" eb="3">
      <t>ニチ</t>
    </rPh>
    <rPh sb="4" eb="5">
      <t>キン</t>
    </rPh>
    <phoneticPr fontId="3"/>
  </si>
  <si>
    <t>25日（月）</t>
    <rPh sb="2" eb="3">
      <t>ヒ</t>
    </rPh>
    <rPh sb="4" eb="5">
      <t>ゲツ</t>
    </rPh>
    <phoneticPr fontId="3"/>
  </si>
  <si>
    <t>26日（火）</t>
    <rPh sb="2" eb="3">
      <t>ニチ</t>
    </rPh>
    <rPh sb="4" eb="5">
      <t>カ</t>
    </rPh>
    <phoneticPr fontId="3"/>
  </si>
  <si>
    <t>27日（水）</t>
    <rPh sb="4" eb="5">
      <t>スイ</t>
    </rPh>
    <phoneticPr fontId="3"/>
  </si>
  <si>
    <t>２8日（木）</t>
    <rPh sb="4" eb="5">
      <t>モク</t>
    </rPh>
    <phoneticPr fontId="3"/>
  </si>
  <si>
    <r>
      <rPr>
        <sz val="11"/>
        <color rgb="FFFF0000"/>
        <rFont val="ＭＳ Ｐゴシック"/>
        <family val="3"/>
        <charset val="128"/>
      </rPr>
      <t>5日（金</t>
    </r>
    <r>
      <rPr>
        <sz val="11"/>
        <rFont val="ＭＳ Ｐゴシック"/>
        <family val="3"/>
        <charset val="128"/>
      </rPr>
      <t>）</t>
    </r>
    <rPh sb="1" eb="2">
      <t>ヒ</t>
    </rPh>
    <rPh sb="3" eb="4">
      <t>キン</t>
    </rPh>
    <phoneticPr fontId="3"/>
  </si>
  <si>
    <t>1月4日（木）</t>
    <rPh sb="1" eb="2">
      <t>ガツ</t>
    </rPh>
    <rPh sb="3" eb="4">
      <t>ヒ</t>
    </rPh>
    <rPh sb="5" eb="6">
      <t>モク</t>
    </rPh>
    <phoneticPr fontId="3"/>
  </si>
  <si>
    <t>8日（月）</t>
    <rPh sb="1" eb="2">
      <t>ニチ</t>
    </rPh>
    <rPh sb="3" eb="4">
      <t>ゲツ</t>
    </rPh>
    <phoneticPr fontId="3"/>
  </si>
  <si>
    <t>9日（火）</t>
    <rPh sb="1" eb="2">
      <t>ニチ</t>
    </rPh>
    <rPh sb="3" eb="4">
      <t>カ</t>
    </rPh>
    <phoneticPr fontId="3"/>
  </si>
  <si>
    <t>10日（水）</t>
    <rPh sb="2" eb="3">
      <t>ヒ</t>
    </rPh>
    <rPh sb="4" eb="5">
      <t>スイ</t>
    </rPh>
    <phoneticPr fontId="3"/>
  </si>
  <si>
    <t>11日（木）</t>
    <rPh sb="2" eb="3">
      <t>ヒ</t>
    </rPh>
    <rPh sb="4" eb="5">
      <t>モク</t>
    </rPh>
    <phoneticPr fontId="3"/>
  </si>
  <si>
    <t>12日（金）</t>
    <rPh sb="2" eb="3">
      <t>ヒ</t>
    </rPh>
    <rPh sb="4" eb="5">
      <t>キン</t>
    </rPh>
    <phoneticPr fontId="3"/>
  </si>
  <si>
    <r>
      <rPr>
        <sz val="11"/>
        <color rgb="FFFF0000"/>
        <rFont val="ＭＳ Ｐゴシック"/>
        <family val="3"/>
        <charset val="128"/>
      </rPr>
      <t>15日（月</t>
    </r>
    <r>
      <rPr>
        <sz val="11"/>
        <rFont val="ＭＳ Ｐゴシック"/>
        <family val="3"/>
        <charset val="128"/>
      </rPr>
      <t>）</t>
    </r>
    <rPh sb="2" eb="3">
      <t>ヒ</t>
    </rPh>
    <rPh sb="4" eb="5">
      <t>ゲツ</t>
    </rPh>
    <phoneticPr fontId="3"/>
  </si>
  <si>
    <t>　　　　　　作　業　日　報　兼　直　接　人　件　費　個　別　明　細　表　（令和５年12月分）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</si>
  <si>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（令和6年1月分）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</si>
  <si>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（令和6年2月分）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</si>
  <si>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（令和5年12月分）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</si>
  <si>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（令和6年3月分）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</si>
  <si>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2月16日（金）</t>
    <rPh sb="1" eb="2">
      <t>ガツ</t>
    </rPh>
    <rPh sb="4" eb="5">
      <t>ヒ</t>
    </rPh>
    <rPh sb="6" eb="7">
      <t>キン</t>
    </rPh>
    <phoneticPr fontId="3"/>
  </si>
  <si>
    <t>19日（月）</t>
    <rPh sb="2" eb="3">
      <t>ヒ</t>
    </rPh>
    <rPh sb="4" eb="5">
      <t>ゲツ</t>
    </rPh>
    <phoneticPr fontId="3"/>
  </si>
  <si>
    <t>20日（火）</t>
    <rPh sb="2" eb="3">
      <t>ヒ</t>
    </rPh>
    <rPh sb="4" eb="5">
      <t>カ</t>
    </rPh>
    <phoneticPr fontId="3"/>
  </si>
  <si>
    <t>21日（水）</t>
    <rPh sb="2" eb="3">
      <t>ヒ</t>
    </rPh>
    <rPh sb="4" eb="5">
      <t>スイ</t>
    </rPh>
    <phoneticPr fontId="3"/>
  </si>
  <si>
    <t>22日（木）</t>
    <rPh sb="2" eb="3">
      <t>ヒ</t>
    </rPh>
    <rPh sb="4" eb="5">
      <t>モク</t>
    </rPh>
    <phoneticPr fontId="3"/>
  </si>
  <si>
    <t>○○を用いた試作加工</t>
    <rPh sb="3" eb="4">
      <t>モチ</t>
    </rPh>
    <rPh sb="6" eb="8">
      <t>シサク</t>
    </rPh>
    <rPh sb="8" eb="10">
      <t>カコウ</t>
    </rPh>
    <phoneticPr fontId="3"/>
  </si>
  <si>
    <t>試作品のテストと検証</t>
    <rPh sb="0" eb="3">
      <t>シサクヒン</t>
    </rPh>
    <rPh sb="8" eb="10">
      <t>ケンショウ</t>
    </rPh>
    <phoneticPr fontId="3"/>
  </si>
  <si>
    <t>○○の試作のための設計作業</t>
    <rPh sb="3" eb="5">
      <t>シサク</t>
    </rPh>
    <rPh sb="9" eb="11">
      <t>セッケイ</t>
    </rPh>
    <rPh sb="11" eb="13">
      <t>サギョウ</t>
    </rPh>
    <phoneticPr fontId="3"/>
  </si>
  <si>
    <t>試作における○○と□□の設計作業</t>
    <rPh sb="0" eb="2">
      <t>シサク</t>
    </rPh>
    <rPh sb="12" eb="14">
      <t>セッケイ</t>
    </rPh>
    <rPh sb="14" eb="16">
      <t>サギョウ</t>
    </rPh>
    <phoneticPr fontId="3"/>
  </si>
  <si>
    <t>○○○○○の試作</t>
    <rPh sb="6" eb="8">
      <t>シサク</t>
    </rPh>
    <phoneticPr fontId="3"/>
  </si>
  <si>
    <t>　　　　　　作　業　日　報　兼　直　接　人　件　費　個　別　明　細　表　（令和6年4月分）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</si>
  <si>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（令和6年5月分）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</si>
  <si>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（令和6年6月分）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</si>
  <si>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（令和6年7月分）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</si>
  <si>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（令和6年8月分）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</si>
  <si>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（令和6年9月分）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</si>
  <si>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t>
    <phoneticPr fontId="3"/>
  </si>
  <si>
    <t>　　　　　　作　業　日　報　兼　直　接　人　件　費　個　別　明　細　表　（令和6年10月分）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</si>
  <si>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報告期間：令和5年12月1日 ～ 令和6年11月まで  【中間報告分】　</t>
    <rPh sb="0" eb="2">
      <t>ホウコク</t>
    </rPh>
    <rPh sb="2" eb="4">
      <t>キカン</t>
    </rPh>
    <rPh sb="5" eb="7">
      <t>レイワ</t>
    </rPh>
    <rPh sb="8" eb="9">
      <t>ネン</t>
    </rPh>
    <rPh sb="11" eb="12">
      <t>ガツ</t>
    </rPh>
    <rPh sb="13" eb="14">
      <t>ニチ</t>
    </rPh>
    <rPh sb="17" eb="19">
      <t>レイワ</t>
    </rPh>
    <rPh sb="20" eb="21">
      <t>ネン</t>
    </rPh>
    <rPh sb="23" eb="24">
      <t>ガツ</t>
    </rPh>
    <phoneticPr fontId="3"/>
  </si>
  <si>
    <t>報告期間：　令和５年１２月１日 ～ 令和６年11月まで  【中間報告分】</t>
    <rPh sb="0" eb="2">
      <t>ホウコク</t>
    </rPh>
    <rPh sb="2" eb="4">
      <t>キカン</t>
    </rPh>
    <rPh sb="6" eb="8">
      <t>レイワ</t>
    </rPh>
    <rPh sb="9" eb="10">
      <t>ネン</t>
    </rPh>
    <rPh sb="12" eb="13">
      <t>ガツ</t>
    </rPh>
    <rPh sb="14" eb="15">
      <t>ニチ</t>
    </rPh>
    <rPh sb="18" eb="20">
      <t>レイワ</t>
    </rPh>
    <rPh sb="21" eb="22">
      <t>ネン</t>
    </rPh>
    <rPh sb="24" eb="25">
      <t>ガツ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</si>
</sst>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 numFmtId="183" formatCode="0_ "/>
  </numFmts>
  <fonts count="31"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color indexed="8"/>
      <name val="ＭＳ Ｐゴシック"/>
      <family val="3"/>
      <charset val="128"/>
    </font>
    <font>
      <sz val="12"/>
      <color indexed="8"/>
      <name val="ＭＳ Ｐ明朝"/>
      <family val="1"/>
      <charset val="128"/>
    </font>
    <font>
      <b/>
      <u/>
      <sz val="12"/>
      <color indexed="8"/>
      <name val="ＭＳ Ｐゴシック"/>
      <family val="3"/>
      <charset val="128"/>
    </font>
    <font>
      <b/>
      <sz val="12"/>
      <color indexed="8"/>
      <name val="ＭＳ Ｐゴシック"/>
      <family val="3"/>
      <charset val="128"/>
    </font>
    <font>
      <b/>
      <sz val="14"/>
      <color indexed="81"/>
      <name val="ＭＳ Ｐゴシック"/>
      <family val="3"/>
      <charset val="128"/>
    </font>
    <font>
      <sz val="12"/>
      <color theme="8" tint="-0.249977111117893"/>
      <name val="ＭＳ Ｐゴシック"/>
      <family val="3"/>
      <charset val="128"/>
    </font>
    <font>
      <sz val="11"/>
      <color rgb="FFFF0000"/>
      <name val="ＭＳ Ｐゴシック"/>
      <family val="3"/>
      <charset val="128"/>
    </font>
    <font>
      <sz val="16"/>
      <name val="ＭＳ Ｐゴシック"/>
      <family val="3"/>
      <charset val="128"/>
    </font>
    <font>
      <u/>
      <sz val="11"/>
      <name val="ＭＳ Ｐゴシック"/>
      <family val="3"/>
      <charset val="128"/>
    </font>
    <font>
      <b/>
      <sz val="12"/>
      <color rgb="FFFF0000"/>
      <name val="ＭＳ Ｐゴシック"/>
      <family val="3"/>
      <charset val="128"/>
    </font>
    <font>
      <sz val="14"/>
      <name val="ＭＳ Ｐゴシック"/>
      <family val="3"/>
      <charset val="128"/>
    </font>
    <font>
      <sz val="14"/>
      <color rgb="FFFF0000"/>
      <name val="ＭＳ Ｐゴシック"/>
      <family val="3"/>
      <charset val="128"/>
    </font>
    <font>
      <b/>
      <u/>
      <sz val="14"/>
      <color indexed="81"/>
      <name val="ＭＳ Ｐゴシック"/>
      <family val="3"/>
      <charset val="128"/>
    </font>
    <font>
      <b/>
      <u/>
      <sz val="12"/>
      <color rgb="FFFF0000"/>
      <name val="ＭＳ Ｐゴシック"/>
      <family val="3"/>
      <charset val="128"/>
    </font>
    <font>
      <b/>
      <sz val="14"/>
      <color theme="8" tint="-0.249977111117893"/>
      <name val="ＭＳ Ｐゴシック"/>
      <family val="3"/>
      <charset val="128"/>
    </font>
    <font>
      <b/>
      <sz val="14"/>
      <color theme="8" tint="-0.249977111117893"/>
      <name val="ＭＳ Ｐ明朝"/>
      <family val="1"/>
      <charset val="128"/>
    </font>
    <font>
      <u/>
      <sz val="12"/>
      <color indexed="8"/>
      <name val="ＭＳ Ｐゴシック"/>
      <family val="3"/>
      <charset val="128"/>
    </font>
    <font>
      <sz val="14"/>
      <color indexed="8"/>
      <name val="ＭＳ Ｐゴシック"/>
      <family val="3"/>
      <charset val="128"/>
    </font>
  </fonts>
  <fills count="8">
    <fill>
      <patternFill patternType="none"/>
    </fill>
    <fill>
      <patternFill patternType="gray125"/>
    </fill>
    <fill>
      <patternFill patternType="solid">
        <fgColor indexed="43"/>
        <bgColor indexed="64"/>
      </patternFill>
    </fill>
    <fill>
      <patternFill patternType="solid">
        <fgColor theme="8" tint="0.59999389629810485"/>
        <bgColor indexed="64"/>
      </patternFill>
    </fill>
    <fill>
      <patternFill patternType="solid">
        <fgColor rgb="FFB7DEE8"/>
        <bgColor indexed="64"/>
      </patternFill>
    </fill>
    <fill>
      <patternFill patternType="solid">
        <fgColor indexed="42"/>
        <bgColor indexed="64"/>
      </patternFill>
    </fill>
    <fill>
      <patternFill patternType="solid">
        <fgColor rgb="FFCCFFCC"/>
        <bgColor indexed="64"/>
      </patternFill>
    </fill>
    <fill>
      <patternFill patternType="solid">
        <fgColor theme="8" tint="0.79998168889431442"/>
        <bgColor indexed="64"/>
      </patternFill>
    </fill>
  </fills>
  <borders count="59">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diagonal/>
    </border>
    <border diagonalDown="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3">
    <xf numFmtId="0" fontId="0" fillId="0" borderId="0"/>
    <xf numFmtId="38" fontId="2" fillId="0" borderId="0" applyFont="0" applyFill="0" applyBorder="0" applyAlignment="0" applyProtection="0"/>
    <xf numFmtId="0" fontId="1" fillId="0" borderId="0">
      <alignment vertical="center"/>
    </xf>
  </cellStyleXfs>
  <cellXfs count="291">
    <xf numFmtId="0" fontId="0" fillId="0" borderId="0" xfId="0"/>
    <xf numFmtId="38" fontId="5" fillId="0" borderId="1" xfId="1" applyFont="1" applyBorder="1" applyAlignment="1">
      <alignment vertical="center"/>
    </xf>
    <xf numFmtId="38" fontId="5" fillId="0" borderId="2" xfId="1" applyFont="1" applyBorder="1" applyAlignment="1">
      <alignment horizontal="right" vertical="center"/>
    </xf>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4" xfId="0" applyFont="1" applyBorder="1" applyAlignment="1">
      <alignment vertical="center"/>
    </xf>
    <xf numFmtId="0" fontId="0" fillId="0" borderId="0" xfId="0" applyFont="1" applyAlignment="1">
      <alignment vertical="center"/>
    </xf>
    <xf numFmtId="0" fontId="0" fillId="0" borderId="4" xfId="0" applyFont="1" applyBorder="1" applyAlignment="1">
      <alignment horizontal="distributed" vertical="center"/>
    </xf>
    <xf numFmtId="0" fontId="0" fillId="0" borderId="0" xfId="0" applyFont="1" applyBorder="1" applyAlignment="1">
      <alignment horizontal="left" vertical="center"/>
    </xf>
    <xf numFmtId="0" fontId="0" fillId="0" borderId="0" xfId="0" applyFont="1" applyAlignment="1">
      <alignment vertical="center" wrapText="1"/>
    </xf>
    <xf numFmtId="0" fontId="0" fillId="0" borderId="5" xfId="0" applyFont="1" applyBorder="1" applyAlignment="1">
      <alignment horizontal="distributed" vertical="center"/>
    </xf>
    <xf numFmtId="0" fontId="0" fillId="0" borderId="0" xfId="0" applyFont="1" applyAlignment="1"/>
    <xf numFmtId="0" fontId="0" fillId="0" borderId="0" xfId="0" applyFont="1" applyAlignment="1">
      <alignment horizontal="center" vertical="center"/>
    </xf>
    <xf numFmtId="0" fontId="0" fillId="0" borderId="5" xfId="0" applyFont="1" applyBorder="1" applyAlignment="1">
      <alignment horizontal="center" vertical="center"/>
    </xf>
    <xf numFmtId="0" fontId="0" fillId="0" borderId="8" xfId="0" applyFont="1" applyBorder="1" applyAlignment="1">
      <alignment horizontal="left" vertical="center"/>
    </xf>
    <xf numFmtId="0" fontId="0" fillId="0" borderId="9" xfId="0" applyFont="1" applyBorder="1" applyAlignment="1">
      <alignment horizontal="center" vertical="center"/>
    </xf>
    <xf numFmtId="0" fontId="0" fillId="0" borderId="10" xfId="0" applyFont="1" applyBorder="1" applyAlignment="1">
      <alignment horizontal="left" vertical="center"/>
    </xf>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0" fontId="0" fillId="0" borderId="1" xfId="0" applyFont="1" applyBorder="1" applyAlignment="1">
      <alignment horizontal="center" vertical="center"/>
    </xf>
    <xf numFmtId="0" fontId="0" fillId="0" borderId="11" xfId="0" applyFont="1" applyBorder="1" applyAlignment="1">
      <alignment horizontal="distributed" vertical="center"/>
    </xf>
    <xf numFmtId="178" fontId="1" fillId="0" borderId="0" xfId="2" applyNumberFormat="1" applyFont="1" applyProtection="1">
      <alignment vertical="center"/>
    </xf>
    <xf numFmtId="178" fontId="1" fillId="0" borderId="0" xfId="2" applyNumberFormat="1" applyFont="1">
      <alignment vertical="center"/>
    </xf>
    <xf numFmtId="178" fontId="1" fillId="2" borderId="8" xfId="2" applyNumberFormat="1" applyFont="1" applyFill="1" applyBorder="1" applyAlignment="1" applyProtection="1">
      <alignment horizontal="center" vertical="center" wrapText="1" shrinkToFit="1"/>
    </xf>
    <xf numFmtId="178" fontId="10" fillId="2" borderId="12" xfId="2" applyNumberFormat="1" applyFont="1" applyFill="1" applyBorder="1" applyAlignment="1" applyProtection="1">
      <alignment horizontal="center" vertical="center" wrapText="1" shrinkToFit="1"/>
    </xf>
    <xf numFmtId="178" fontId="1" fillId="2" borderId="12" xfId="2" applyNumberFormat="1" applyFont="1" applyFill="1" applyBorder="1" applyAlignment="1" applyProtection="1">
      <alignment horizontal="center" vertical="center" wrapText="1" shrinkToFit="1"/>
    </xf>
    <xf numFmtId="178" fontId="10" fillId="2" borderId="3" xfId="2" applyNumberFormat="1" applyFont="1" applyFill="1" applyBorder="1" applyAlignment="1" applyProtection="1">
      <alignment horizontal="center" vertical="center" wrapText="1" shrinkToFit="1"/>
    </xf>
    <xf numFmtId="178" fontId="10" fillId="2" borderId="8" xfId="2" applyNumberFormat="1" applyFont="1" applyFill="1" applyBorder="1" applyAlignment="1" applyProtection="1">
      <alignment horizontal="center" vertical="center" wrapText="1" shrinkToFit="1"/>
    </xf>
    <xf numFmtId="178" fontId="1" fillId="0" borderId="0" xfId="2" applyNumberFormat="1" applyFont="1" applyAlignment="1" applyProtection="1">
      <alignment horizontal="center" vertical="center"/>
    </xf>
    <xf numFmtId="178" fontId="1" fillId="0" borderId="12"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3" xfId="2" applyNumberFormat="1" applyFont="1" applyBorder="1" applyAlignment="1" applyProtection="1">
      <alignment vertical="center" shrinkToFit="1"/>
    </xf>
    <xf numFmtId="178" fontId="1" fillId="0" borderId="14" xfId="2" applyNumberFormat="1" applyFont="1" applyBorder="1" applyAlignment="1" applyProtection="1">
      <alignment vertical="center" shrinkToFit="1"/>
    </xf>
    <xf numFmtId="178" fontId="1" fillId="0" borderId="15"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14"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2" fillId="0" borderId="12" xfId="2" applyFont="1" applyBorder="1" applyAlignment="1" applyProtection="1">
      <alignment horizontal="center" vertical="center"/>
    </xf>
    <xf numFmtId="0" fontId="12" fillId="0" borderId="12" xfId="2" applyFont="1" applyBorder="1" applyAlignment="1" applyProtection="1">
      <alignment horizontal="left" vertical="center"/>
    </xf>
    <xf numFmtId="178" fontId="1" fillId="0" borderId="0" xfId="2" applyNumberFormat="1" applyFont="1" applyAlignment="1">
      <alignment vertical="center" wrapText="1"/>
    </xf>
    <xf numFmtId="178" fontId="1" fillId="0" borderId="16"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8" xfId="2" applyNumberFormat="1" applyFont="1" applyBorder="1" applyAlignment="1" applyProtection="1">
      <alignment horizontal="right" vertical="center" shrinkToFit="1"/>
    </xf>
    <xf numFmtId="178" fontId="1" fillId="0" borderId="17" xfId="2" applyNumberFormat="1" applyFont="1" applyBorder="1" applyAlignment="1" applyProtection="1">
      <alignment horizontal="right" vertical="center" shrinkToFit="1"/>
    </xf>
    <xf numFmtId="178" fontId="1" fillId="0" borderId="16" xfId="2" applyNumberFormat="1" applyFont="1" applyBorder="1" applyAlignment="1" applyProtection="1">
      <alignment horizontal="right" vertical="center" shrinkToFit="1"/>
    </xf>
    <xf numFmtId="3" fontId="12" fillId="0" borderId="12" xfId="2" applyNumberFormat="1" applyFont="1" applyBorder="1" applyAlignment="1" applyProtection="1">
      <alignment horizontal="center" vertical="center"/>
    </xf>
    <xf numFmtId="180" fontId="12" fillId="0" borderId="12"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19" xfId="2" applyNumberFormat="1" applyFont="1" applyBorder="1" applyAlignment="1" applyProtection="1">
      <alignment vertical="center" shrinkToFit="1"/>
    </xf>
    <xf numFmtId="178" fontId="1" fillId="0" borderId="20" xfId="2" applyNumberFormat="1" applyFont="1" applyBorder="1" applyAlignment="1" applyProtection="1">
      <alignment horizontal="right" vertical="center" shrinkToFit="1"/>
    </xf>
    <xf numFmtId="178" fontId="1" fillId="0" borderId="19" xfId="2" applyNumberFormat="1" applyFont="1" applyBorder="1" applyAlignment="1" applyProtection="1">
      <alignment horizontal="right" vertical="center" shrinkToFit="1"/>
    </xf>
    <xf numFmtId="178" fontId="1" fillId="0" borderId="21" xfId="2" applyNumberFormat="1" applyFont="1" applyBorder="1" applyAlignment="1" applyProtection="1">
      <alignment horizontal="right" vertical="center" shrinkToFit="1"/>
    </xf>
    <xf numFmtId="178" fontId="1" fillId="0" borderId="22" xfId="2" applyNumberFormat="1" applyFont="1" applyBorder="1" applyAlignment="1" applyProtection="1">
      <alignment vertical="center" shrinkToFit="1"/>
    </xf>
    <xf numFmtId="178" fontId="1" fillId="0" borderId="23" xfId="2" applyNumberFormat="1" applyFont="1" applyBorder="1" applyAlignment="1" applyProtection="1">
      <alignment horizontal="right" vertical="center" shrinkToFit="1"/>
    </xf>
    <xf numFmtId="178" fontId="1" fillId="0" borderId="22" xfId="2" applyNumberFormat="1" applyFont="1" applyBorder="1" applyAlignment="1" applyProtection="1">
      <alignment horizontal="right" vertical="center" shrinkToFit="1"/>
    </xf>
    <xf numFmtId="178" fontId="1" fillId="0" borderId="22" xfId="2" applyNumberFormat="1" applyFont="1" applyFill="1" applyBorder="1" applyAlignment="1" applyProtection="1">
      <alignment horizontal="right" vertical="center" shrinkToFit="1"/>
    </xf>
    <xf numFmtId="3" fontId="12" fillId="0" borderId="12" xfId="2" applyNumberFormat="1" applyFont="1" applyFill="1" applyBorder="1" applyAlignment="1" applyProtection="1">
      <alignment horizontal="center" vertical="center"/>
    </xf>
    <xf numFmtId="180" fontId="12" fillId="0" borderId="12" xfId="2" applyNumberFormat="1" applyFont="1" applyFill="1" applyBorder="1" applyAlignment="1" applyProtection="1">
      <alignment horizontal="center" vertical="center"/>
    </xf>
    <xf numFmtId="0" fontId="1" fillId="0" borderId="12" xfId="2" applyBorder="1" applyProtection="1">
      <alignment vertical="center"/>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78" fontId="1" fillId="2" borderId="3" xfId="2" applyNumberFormat="1" applyFont="1" applyFill="1" applyBorder="1" applyAlignment="1" applyProtection="1">
      <alignment horizontal="center" vertical="center" wrapText="1" shrinkToFit="1"/>
    </xf>
    <xf numFmtId="178" fontId="18" fillId="0" borderId="0" xfId="2" applyNumberFormat="1" applyFont="1" applyProtection="1">
      <alignment vertical="center"/>
      <protection locked="0"/>
    </xf>
    <xf numFmtId="178" fontId="13" fillId="0" borderId="0" xfId="2" applyNumberFormat="1" applyFont="1" applyProtection="1">
      <alignment vertical="center"/>
      <protection locked="0"/>
    </xf>
    <xf numFmtId="178" fontId="13" fillId="0" borderId="0" xfId="2" applyNumberFormat="1" applyFont="1" applyAlignment="1" applyProtection="1">
      <alignment horizontal="right" vertical="center"/>
      <protection locked="0"/>
    </xf>
    <xf numFmtId="178" fontId="1" fillId="0" borderId="15" xfId="2" applyNumberFormat="1" applyFont="1" applyBorder="1" applyAlignment="1" applyProtection="1">
      <alignment vertical="center" shrinkToFit="1"/>
    </xf>
    <xf numFmtId="178" fontId="2" fillId="0" borderId="14" xfId="2" applyNumberFormat="1" applyFont="1" applyFill="1" applyBorder="1" applyAlignment="1" applyProtection="1">
      <alignment horizontal="right" vertical="center" shrinkToFit="1"/>
    </xf>
    <xf numFmtId="178" fontId="13" fillId="0" borderId="0" xfId="2" applyNumberFormat="1" applyFont="1" applyAlignment="1">
      <alignment horizontal="right" vertical="center" wrapText="1"/>
    </xf>
    <xf numFmtId="178" fontId="13" fillId="0" borderId="0" xfId="2" applyNumberFormat="1" applyFont="1" applyAlignment="1">
      <alignment vertical="center" wrapText="1"/>
    </xf>
    <xf numFmtId="178" fontId="13" fillId="0" borderId="0" xfId="2" applyNumberFormat="1" applyFont="1" applyAlignment="1">
      <alignment vertical="center"/>
    </xf>
    <xf numFmtId="178" fontId="1" fillId="0" borderId="18" xfId="2" applyNumberFormat="1" applyFont="1" applyBorder="1" applyAlignment="1" applyProtection="1">
      <alignment vertical="center" shrinkToFit="1"/>
    </xf>
    <xf numFmtId="178" fontId="1" fillId="0" borderId="0" xfId="2" applyNumberFormat="1" applyFont="1" applyAlignment="1" applyProtection="1">
      <alignment horizontal="right" vertical="center" wrapText="1"/>
    </xf>
    <xf numFmtId="178" fontId="13" fillId="0" borderId="0" xfId="2" applyNumberFormat="1" applyFont="1" applyProtection="1">
      <alignment vertical="center"/>
    </xf>
    <xf numFmtId="178" fontId="13" fillId="0" borderId="0" xfId="2" applyNumberFormat="1" applyFont="1" applyAlignment="1" applyProtection="1">
      <alignment vertical="center" wrapText="1"/>
    </xf>
    <xf numFmtId="178" fontId="13" fillId="0" borderId="0" xfId="2" applyNumberFormat="1" applyFont="1" applyAlignment="1" applyProtection="1">
      <alignment vertical="center"/>
    </xf>
    <xf numFmtId="178" fontId="13" fillId="0" borderId="0" xfId="2" applyNumberFormat="1" applyFont="1" applyAlignment="1" applyProtection="1">
      <alignment horizontal="right" vertical="center" wrapText="1"/>
    </xf>
    <xf numFmtId="178" fontId="13" fillId="0" borderId="0" xfId="2" applyNumberFormat="1" applyFont="1">
      <alignment vertical="center"/>
    </xf>
    <xf numFmtId="178" fontId="15" fillId="0" borderId="0" xfId="2" applyNumberFormat="1" applyFont="1" applyAlignment="1" applyProtection="1">
      <alignment vertical="center"/>
    </xf>
    <xf numFmtId="181" fontId="1" fillId="0" borderId="17" xfId="2" applyNumberFormat="1" applyFont="1" applyBorder="1" applyAlignment="1" applyProtection="1">
      <alignment horizontal="right" vertical="center" shrinkToFit="1"/>
    </xf>
    <xf numFmtId="181" fontId="1" fillId="0" borderId="17" xfId="2" applyNumberFormat="1" applyFont="1" applyFill="1" applyBorder="1" applyAlignment="1" applyProtection="1">
      <alignment horizontal="right" vertical="center" shrinkToFit="1"/>
    </xf>
    <xf numFmtId="181" fontId="1" fillId="0" borderId="19" xfId="2" applyNumberFormat="1" applyFont="1" applyBorder="1" applyAlignment="1" applyProtection="1">
      <alignment horizontal="right" vertical="center" shrinkToFit="1"/>
    </xf>
    <xf numFmtId="181" fontId="1" fillId="0" borderId="22" xfId="2" applyNumberFormat="1" applyFont="1" applyBorder="1" applyAlignment="1" applyProtection="1">
      <alignment horizontal="right" vertical="center" shrinkToFit="1"/>
    </xf>
    <xf numFmtId="178" fontId="1" fillId="0" borderId="13" xfId="2" applyNumberFormat="1" applyFont="1" applyFill="1" applyBorder="1" applyAlignment="1" applyProtection="1">
      <alignment horizontal="right" vertical="center" shrinkToFit="1"/>
      <protection locked="0"/>
    </xf>
    <xf numFmtId="178" fontId="1" fillId="0" borderId="16" xfId="2" applyNumberFormat="1" applyFont="1" applyFill="1" applyBorder="1" applyAlignment="1" applyProtection="1">
      <alignment horizontal="right" vertical="center" shrinkToFit="1"/>
    </xf>
    <xf numFmtId="178" fontId="16" fillId="0" borderId="0" xfId="2" applyNumberFormat="1" applyFont="1" applyAlignment="1" applyProtection="1">
      <alignment horizontal="right" vertical="center"/>
      <protection locked="0"/>
    </xf>
    <xf numFmtId="178" fontId="16" fillId="0" borderId="0" xfId="2" applyNumberFormat="1" applyFont="1" applyProtection="1">
      <alignment vertical="center"/>
      <protection locked="0"/>
    </xf>
    <xf numFmtId="181" fontId="1" fillId="0" borderId="14" xfId="2" applyNumberFormat="1" applyFont="1" applyFill="1" applyBorder="1" applyAlignment="1" applyProtection="1">
      <alignment horizontal="right" vertical="center" shrinkToFit="1"/>
    </xf>
    <xf numFmtId="20" fontId="0" fillId="0" borderId="0" xfId="0" applyNumberFormat="1" applyFont="1" applyAlignment="1">
      <alignment vertical="center"/>
    </xf>
    <xf numFmtId="0" fontId="4" fillId="0" borderId="0" xfId="0" applyFont="1" applyAlignment="1">
      <alignment horizontal="left" vertical="center"/>
    </xf>
    <xf numFmtId="0" fontId="21" fillId="0" borderId="0" xfId="0" applyFont="1" applyBorder="1" applyAlignment="1">
      <alignment horizontal="center" vertical="center"/>
    </xf>
    <xf numFmtId="0" fontId="0" fillId="0" borderId="38" xfId="0" applyFont="1" applyBorder="1" applyAlignment="1">
      <alignment vertical="center"/>
    </xf>
    <xf numFmtId="20" fontId="0" fillId="0" borderId="3" xfId="0" applyNumberFormat="1" applyFont="1" applyBorder="1" applyAlignment="1">
      <alignment horizontal="center" vertical="center"/>
    </xf>
    <xf numFmtId="20" fontId="0" fillId="0" borderId="8" xfId="0" applyNumberFormat="1" applyFont="1" applyBorder="1" applyAlignment="1">
      <alignment horizontal="center" vertical="center"/>
    </xf>
    <xf numFmtId="0" fontId="0" fillId="5" borderId="3" xfId="0" applyNumberFormat="1" applyFont="1" applyFill="1" applyBorder="1" applyAlignment="1">
      <alignment horizontal="center" vertical="center"/>
    </xf>
    <xf numFmtId="20" fontId="0" fillId="0" borderId="5" xfId="0" applyNumberFormat="1" applyFont="1" applyBorder="1" applyAlignment="1">
      <alignment horizontal="left" vertical="center"/>
    </xf>
    <xf numFmtId="177" fontId="0" fillId="0" borderId="8" xfId="0" applyNumberFormat="1" applyFont="1" applyBorder="1" applyAlignment="1">
      <alignment horizontal="left" vertical="center" wrapText="1"/>
    </xf>
    <xf numFmtId="20" fontId="0" fillId="0" borderId="15" xfId="0" applyNumberFormat="1" applyFont="1" applyBorder="1" applyAlignment="1">
      <alignment horizontal="center" vertical="center"/>
    </xf>
    <xf numFmtId="20" fontId="0" fillId="0" borderId="9" xfId="0" applyNumberFormat="1" applyFont="1" applyBorder="1" applyAlignment="1">
      <alignment horizontal="center" vertical="center"/>
    </xf>
    <xf numFmtId="56" fontId="0" fillId="0" borderId="27" xfId="0" applyNumberFormat="1" applyFont="1" applyBorder="1" applyAlignment="1">
      <alignment horizontal="center" vertical="center"/>
    </xf>
    <xf numFmtId="0" fontId="4" fillId="0" borderId="0" xfId="0" applyFont="1" applyAlignment="1">
      <alignment horizontal="left" vertical="center"/>
    </xf>
    <xf numFmtId="182" fontId="0" fillId="5" borderId="5" xfId="0" applyNumberFormat="1" applyFont="1" applyFill="1" applyBorder="1" applyAlignment="1">
      <alignment horizontal="center" vertical="center"/>
    </xf>
    <xf numFmtId="0" fontId="0" fillId="0" borderId="21" xfId="0" applyFont="1" applyBorder="1" applyAlignment="1">
      <alignment horizontal="center" vertical="center" wrapText="1"/>
    </xf>
    <xf numFmtId="0" fontId="0" fillId="0" borderId="52" xfId="0" applyFont="1" applyBorder="1" applyAlignment="1">
      <alignment horizontal="center" vertical="center" wrapText="1"/>
    </xf>
    <xf numFmtId="0" fontId="0" fillId="0" borderId="44"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xf>
    <xf numFmtId="177" fontId="19" fillId="0" borderId="39" xfId="0" applyNumberFormat="1" applyFont="1" applyFill="1" applyBorder="1" applyAlignment="1">
      <alignment horizontal="center" vertical="center"/>
    </xf>
    <xf numFmtId="0" fontId="0" fillId="6" borderId="3" xfId="0" applyNumberFormat="1" applyFont="1" applyFill="1" applyBorder="1" applyAlignment="1">
      <alignment horizontal="center" vertical="center"/>
    </xf>
    <xf numFmtId="38" fontId="0" fillId="6" borderId="3" xfId="1" applyFont="1" applyFill="1" applyBorder="1" applyAlignment="1">
      <alignment horizontal="right" vertical="center"/>
    </xf>
    <xf numFmtId="38" fontId="0" fillId="6" borderId="3" xfId="1" applyFont="1" applyFill="1" applyBorder="1" applyAlignment="1" applyProtection="1">
      <alignment horizontal="right" vertical="center"/>
    </xf>
    <xf numFmtId="56" fontId="0" fillId="0" borderId="25" xfId="0" applyNumberFormat="1" applyFont="1" applyBorder="1" applyAlignment="1" applyProtection="1">
      <alignment horizontal="right" vertical="center"/>
      <protection locked="0"/>
    </xf>
    <xf numFmtId="56" fontId="0" fillId="0" borderId="26" xfId="0" applyNumberFormat="1" applyFont="1" applyBorder="1" applyAlignment="1" applyProtection="1">
      <alignment horizontal="right" vertical="center"/>
      <protection locked="0"/>
    </xf>
    <xf numFmtId="20" fontId="0" fillId="0" borderId="3" xfId="0" applyNumberFormat="1" applyFont="1" applyBorder="1" applyAlignment="1" applyProtection="1">
      <alignment horizontal="center" vertical="center"/>
      <protection locked="0"/>
    </xf>
    <xf numFmtId="20" fontId="0" fillId="0" borderId="15" xfId="0" applyNumberFormat="1" applyFont="1" applyBorder="1" applyAlignment="1" applyProtection="1">
      <alignment horizontal="center" vertical="center"/>
      <protection locked="0"/>
    </xf>
    <xf numFmtId="20" fontId="0" fillId="0" borderId="8" xfId="0" applyNumberFormat="1" applyFont="1" applyBorder="1" applyAlignment="1" applyProtection="1">
      <alignment horizontal="center" vertical="center"/>
      <protection locked="0"/>
    </xf>
    <xf numFmtId="20" fontId="0" fillId="0" borderId="9" xfId="0" applyNumberFormat="1" applyFont="1" applyBorder="1" applyAlignment="1" applyProtection="1">
      <alignment horizontal="center" vertical="center"/>
      <protection locked="0"/>
    </xf>
    <xf numFmtId="0" fontId="0" fillId="6" borderId="3" xfId="0" applyNumberFormat="1" applyFont="1" applyFill="1" applyBorder="1" applyAlignment="1" applyProtection="1">
      <alignment horizontal="center" vertical="center"/>
      <protection locked="0"/>
    </xf>
    <xf numFmtId="0" fontId="0" fillId="5" borderId="3" xfId="0" applyNumberFormat="1" applyFont="1" applyFill="1" applyBorder="1" applyAlignment="1" applyProtection="1">
      <alignment horizontal="center" vertical="center"/>
      <protection locked="0"/>
    </xf>
    <xf numFmtId="182" fontId="0" fillId="5" borderId="5" xfId="0" applyNumberFormat="1" applyFont="1" applyFill="1" applyBorder="1" applyAlignment="1" applyProtection="1">
      <alignment horizontal="center" vertical="center"/>
      <protection locked="0"/>
    </xf>
    <xf numFmtId="38" fontId="5" fillId="0" borderId="2" xfId="1" applyFont="1" applyBorder="1" applyAlignment="1" applyProtection="1">
      <alignment horizontal="right" vertical="center"/>
      <protection locked="0"/>
    </xf>
    <xf numFmtId="0" fontId="0" fillId="0" borderId="53" xfId="0" applyNumberFormat="1" applyFont="1" applyFill="1" applyBorder="1" applyAlignment="1" applyProtection="1">
      <alignment horizontal="center" vertical="center"/>
      <protection locked="0"/>
    </xf>
    <xf numFmtId="0" fontId="0" fillId="0" borderId="48" xfId="0" applyNumberFormat="1" applyFont="1" applyFill="1" applyBorder="1" applyAlignment="1" applyProtection="1">
      <alignment horizontal="center" vertical="center"/>
      <protection locked="0"/>
    </xf>
    <xf numFmtId="0" fontId="0" fillId="0" borderId="44" xfId="0" applyNumberFormat="1" applyFont="1" applyFill="1" applyBorder="1" applyAlignment="1" applyProtection="1">
      <alignment horizontal="center" vertical="center"/>
      <protection locked="0"/>
    </xf>
    <xf numFmtId="0" fontId="0" fillId="0" borderId="49" xfId="0" applyNumberFormat="1" applyFont="1" applyFill="1" applyBorder="1" applyAlignment="1" applyProtection="1">
      <alignment horizontal="center" vertical="center"/>
      <protection locked="0"/>
    </xf>
    <xf numFmtId="38" fontId="5" fillId="0" borderId="1" xfId="1" applyFont="1" applyBorder="1" applyAlignment="1" applyProtection="1">
      <alignment vertical="center"/>
      <protection locked="0"/>
    </xf>
    <xf numFmtId="177" fontId="19" fillId="0" borderId="39" xfId="0" applyNumberFormat="1" applyFont="1" applyFill="1" applyBorder="1" applyAlignment="1" applyProtection="1">
      <alignment horizontal="center" vertical="center"/>
      <protection locked="0"/>
    </xf>
    <xf numFmtId="178" fontId="10" fillId="0" borderId="12" xfId="2" applyNumberFormat="1" applyFont="1" applyBorder="1" applyAlignment="1" applyProtection="1">
      <alignment horizontal="center" vertical="center" wrapText="1"/>
    </xf>
    <xf numFmtId="38" fontId="0" fillId="0" borderId="5" xfId="1" applyFont="1" applyBorder="1" applyAlignment="1">
      <alignment horizontal="center" vertical="center"/>
    </xf>
    <xf numFmtId="38" fontId="0" fillId="0" borderId="0" xfId="1" applyFont="1" applyBorder="1" applyAlignment="1">
      <alignment horizontal="center" vertical="center"/>
    </xf>
    <xf numFmtId="178" fontId="22" fillId="0" borderId="0" xfId="2" applyNumberFormat="1" applyFont="1" applyProtection="1">
      <alignment vertical="center"/>
      <protection locked="0"/>
    </xf>
    <xf numFmtId="0" fontId="23" fillId="0" borderId="53" xfId="0" applyNumberFormat="1" applyFont="1" applyFill="1" applyBorder="1" applyAlignment="1">
      <alignment vertical="center"/>
    </xf>
    <xf numFmtId="0" fontId="23" fillId="0" borderId="48" xfId="0" applyNumberFormat="1" applyFont="1" applyFill="1" applyBorder="1" applyAlignment="1">
      <alignment vertical="center"/>
    </xf>
    <xf numFmtId="0" fontId="24" fillId="0" borderId="53" xfId="0" applyNumberFormat="1" applyFont="1" applyFill="1" applyBorder="1" applyAlignment="1">
      <alignment horizontal="left" vertical="center"/>
    </xf>
    <xf numFmtId="0" fontId="14" fillId="0" borderId="0" xfId="2" applyFont="1" applyBorder="1" applyAlignment="1" applyProtection="1">
      <alignment horizontal="center" vertical="center"/>
      <protection locked="0"/>
    </xf>
    <xf numFmtId="0" fontId="14" fillId="0" borderId="0" xfId="2" applyFont="1" applyBorder="1" applyAlignment="1" applyProtection="1">
      <alignment horizontal="left" vertical="center"/>
      <protection locked="0"/>
    </xf>
    <xf numFmtId="178" fontId="1" fillId="0" borderId="24" xfId="2" applyNumberFormat="1" applyFont="1" applyFill="1" applyBorder="1" applyAlignment="1" applyProtection="1">
      <alignment horizontal="right" vertical="center" shrinkToFit="1"/>
    </xf>
    <xf numFmtId="20" fontId="19" fillId="0" borderId="3" xfId="0" applyNumberFormat="1" applyFont="1" applyBorder="1" applyAlignment="1">
      <alignment horizontal="center" vertical="center"/>
    </xf>
    <xf numFmtId="20" fontId="19" fillId="0" borderId="8" xfId="0" applyNumberFormat="1" applyFont="1" applyBorder="1" applyAlignment="1">
      <alignment horizontal="center" vertical="center"/>
    </xf>
    <xf numFmtId="0" fontId="24" fillId="0" borderId="53" xfId="0" applyNumberFormat="1" applyFont="1" applyFill="1" applyBorder="1" applyAlignment="1">
      <alignment vertical="center"/>
    </xf>
    <xf numFmtId="56" fontId="19" fillId="0" borderId="25" xfId="0" applyNumberFormat="1" applyFont="1" applyBorder="1" applyAlignment="1">
      <alignment horizontal="right" vertical="center"/>
    </xf>
    <xf numFmtId="178" fontId="27" fillId="0" borderId="0" xfId="2" applyNumberFormat="1" applyFont="1" applyAlignment="1" applyProtection="1">
      <alignment horizontal="right" vertical="center"/>
      <protection locked="0"/>
    </xf>
    <xf numFmtId="178" fontId="27" fillId="0" borderId="0" xfId="2" applyNumberFormat="1" applyFont="1" applyProtection="1">
      <alignment vertical="center"/>
      <protection locked="0"/>
    </xf>
    <xf numFmtId="0" fontId="28" fillId="0" borderId="0" xfId="2" applyFont="1" applyBorder="1" applyAlignment="1" applyProtection="1">
      <alignment horizontal="center" vertical="center"/>
      <protection locked="0"/>
    </xf>
    <xf numFmtId="0" fontId="28" fillId="0" borderId="0" xfId="2" applyFont="1" applyBorder="1" applyAlignment="1" applyProtection="1">
      <alignment horizontal="left" vertical="center"/>
      <protection locked="0"/>
    </xf>
    <xf numFmtId="178" fontId="1" fillId="0" borderId="0" xfId="2" applyNumberFormat="1" applyFont="1" applyAlignment="1">
      <alignment horizontal="left" vertical="center"/>
    </xf>
    <xf numFmtId="178" fontId="30" fillId="0" borderId="0" xfId="2" applyNumberFormat="1" applyFont="1" applyAlignment="1">
      <alignment vertical="center"/>
    </xf>
    <xf numFmtId="56" fontId="0" fillId="0" borderId="25" xfId="0" applyNumberFormat="1" applyFont="1" applyBorder="1" applyAlignment="1">
      <alignment horizontal="right" vertical="center"/>
    </xf>
    <xf numFmtId="56" fontId="0" fillId="0" borderId="26" xfId="0" applyNumberFormat="1" applyFont="1" applyBorder="1" applyAlignment="1">
      <alignment horizontal="right" vertical="center"/>
    </xf>
    <xf numFmtId="178" fontId="1" fillId="0" borderId="0" xfId="2" applyNumberFormat="1" applyFont="1" applyAlignment="1" applyProtection="1">
      <alignment horizontal="left" vertical="center"/>
    </xf>
    <xf numFmtId="178" fontId="13" fillId="0" borderId="0" xfId="2" applyNumberFormat="1" applyFont="1" applyAlignment="1" applyProtection="1">
      <alignment horizontal="left" vertical="center"/>
      <protection locked="0"/>
    </xf>
    <xf numFmtId="0" fontId="0" fillId="0" borderId="5" xfId="0" applyFont="1" applyBorder="1" applyAlignment="1">
      <alignment horizontal="left" vertical="center"/>
    </xf>
    <xf numFmtId="0" fontId="0" fillId="0" borderId="8" xfId="0" applyFont="1" applyBorder="1" applyAlignment="1">
      <alignment horizontal="left" vertical="center"/>
    </xf>
    <xf numFmtId="0" fontId="0" fillId="0" borderId="31" xfId="0" applyFont="1" applyBorder="1" applyAlignment="1">
      <alignment horizontal="left" vertical="center"/>
    </xf>
    <xf numFmtId="0" fontId="0" fillId="0" borderId="0" xfId="0" applyAlignment="1">
      <alignment vertical="center"/>
    </xf>
    <xf numFmtId="0" fontId="0" fillId="0" borderId="54" xfId="0" applyFont="1" applyBorder="1" applyAlignment="1">
      <alignment vertical="center"/>
    </xf>
    <xf numFmtId="0" fontId="0" fillId="0" borderId="55" xfId="0" applyFont="1" applyBorder="1" applyAlignment="1">
      <alignment vertical="center"/>
    </xf>
    <xf numFmtId="178" fontId="0" fillId="0" borderId="11" xfId="0" applyNumberFormat="1" applyFont="1" applyBorder="1" applyAlignment="1">
      <alignment vertical="center"/>
    </xf>
    <xf numFmtId="38" fontId="0" fillId="0" borderId="5" xfId="0" applyNumberFormat="1" applyFont="1" applyBorder="1" applyAlignment="1">
      <alignment horizontal="right" vertical="center"/>
    </xf>
    <xf numFmtId="38" fontId="0" fillId="0" borderId="45" xfId="0" applyNumberFormat="1" applyFont="1" applyBorder="1" applyAlignment="1">
      <alignment horizontal="righ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3" xfId="0" applyBorder="1" applyAlignment="1">
      <alignment horizontal="center" vertical="center"/>
    </xf>
    <xf numFmtId="0" fontId="2" fillId="0" borderId="0" xfId="0" applyFont="1" applyBorder="1" applyAlignment="1">
      <alignment vertical="center"/>
    </xf>
    <xf numFmtId="38" fontId="0" fillId="0" borderId="11" xfId="0" applyNumberFormat="1" applyFont="1" applyBorder="1" applyAlignment="1">
      <alignment vertical="center"/>
    </xf>
    <xf numFmtId="178" fontId="2" fillId="0" borderId="3" xfId="0" applyNumberFormat="1" applyFont="1" applyFill="1" applyBorder="1" applyAlignment="1">
      <alignment vertical="center"/>
    </xf>
    <xf numFmtId="0" fontId="20" fillId="7" borderId="5" xfId="0" applyFont="1" applyFill="1" applyBorder="1" applyAlignment="1" applyProtection="1">
      <alignment horizontal="center" vertical="center"/>
      <protection locked="0"/>
    </xf>
    <xf numFmtId="38" fontId="2" fillId="7" borderId="3" xfId="1" applyFont="1" applyFill="1" applyBorder="1" applyAlignment="1" applyProtection="1">
      <alignment horizontal="right" vertical="center"/>
      <protection locked="0"/>
    </xf>
    <xf numFmtId="38" fontId="2" fillId="7" borderId="5" xfId="1" applyFont="1" applyFill="1" applyBorder="1" applyAlignment="1" applyProtection="1">
      <alignment horizontal="right" vertical="center"/>
      <protection locked="0"/>
    </xf>
    <xf numFmtId="0" fontId="2" fillId="0" borderId="5" xfId="0" applyFont="1" applyFill="1" applyBorder="1" applyAlignment="1">
      <alignment horizontal="left" vertical="center"/>
    </xf>
    <xf numFmtId="0" fontId="2" fillId="0" borderId="8" xfId="0" applyFont="1" applyFill="1" applyBorder="1" applyAlignment="1">
      <alignment horizontal="left" vertical="center"/>
    </xf>
    <xf numFmtId="0" fontId="2" fillId="0" borderId="5" xfId="0" applyFont="1" applyFill="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0" fontId="2" fillId="0" borderId="13" xfId="0" applyFont="1" applyFill="1" applyBorder="1" applyAlignment="1">
      <alignment vertical="center"/>
    </xf>
    <xf numFmtId="38" fontId="2" fillId="7" borderId="56" xfId="1" applyFont="1" applyFill="1" applyBorder="1" applyAlignment="1" applyProtection="1">
      <alignment horizontal="right" vertical="center"/>
      <protection locked="0"/>
    </xf>
    <xf numFmtId="0" fontId="0" fillId="7" borderId="12" xfId="0" applyFont="1" applyFill="1" applyBorder="1" applyAlignment="1" applyProtection="1">
      <alignment horizontal="center" vertical="center"/>
      <protection locked="0"/>
    </xf>
    <xf numFmtId="0" fontId="0" fillId="0" borderId="0" xfId="0" applyFont="1" applyAlignment="1">
      <alignment horizontal="center" vertical="center"/>
    </xf>
    <xf numFmtId="0" fontId="4" fillId="0" borderId="0" xfId="0" applyFont="1" applyAlignment="1">
      <alignment horizontal="left" vertical="center"/>
    </xf>
    <xf numFmtId="0" fontId="0" fillId="0" borderId="57" xfId="0" applyFont="1" applyBorder="1" applyAlignment="1">
      <alignment horizontal="center" vertical="center"/>
    </xf>
    <xf numFmtId="0" fontId="0" fillId="0" borderId="58" xfId="0" applyFont="1" applyBorder="1" applyAlignment="1">
      <alignment horizontal="center" vertical="center"/>
    </xf>
    <xf numFmtId="0" fontId="0" fillId="0" borderId="0" xfId="0" applyFont="1" applyAlignment="1">
      <alignment horizontal="center" vertical="center"/>
    </xf>
    <xf numFmtId="0" fontId="4" fillId="0" borderId="0" xfId="0" applyFont="1" applyAlignment="1">
      <alignment horizontal="left" vertical="center"/>
    </xf>
    <xf numFmtId="0" fontId="0" fillId="0" borderId="57" xfId="0" applyFont="1" applyBorder="1" applyAlignment="1">
      <alignment horizontal="center" vertical="center"/>
    </xf>
    <xf numFmtId="0" fontId="0" fillId="0" borderId="5" xfId="0" applyBorder="1" applyAlignment="1">
      <alignment horizontal="center" vertical="center"/>
    </xf>
    <xf numFmtId="0" fontId="4" fillId="0" borderId="0" xfId="0" applyFont="1" applyAlignment="1">
      <alignment horizontal="left" vertical="center"/>
    </xf>
    <xf numFmtId="0" fontId="0" fillId="0" borderId="0" xfId="0" applyFont="1" applyAlignment="1">
      <alignment horizontal="center" vertical="center"/>
    </xf>
    <xf numFmtId="0" fontId="0" fillId="0" borderId="58" xfId="0" applyFont="1" applyBorder="1" applyAlignment="1">
      <alignment horizontal="center" vertical="center"/>
    </xf>
    <xf numFmtId="0" fontId="0" fillId="0" borderId="0" xfId="0" applyAlignment="1">
      <alignment horizontal="left"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7" borderId="31" xfId="0" applyFont="1" applyFill="1" applyBorder="1" applyAlignment="1" applyProtection="1">
      <alignment horizontal="center" vertical="center"/>
      <protection locked="0"/>
    </xf>
    <xf numFmtId="0" fontId="20" fillId="0" borderId="0" xfId="0" applyFont="1" applyAlignment="1">
      <alignment horizontal="center" vertical="center"/>
    </xf>
    <xf numFmtId="0" fontId="0" fillId="0" borderId="15" xfId="0" applyBorder="1" applyAlignment="1">
      <alignment horizontal="center" vertical="center" wrapText="1"/>
    </xf>
    <xf numFmtId="0" fontId="0" fillId="0" borderId="13" xfId="0" applyBorder="1" applyAlignment="1">
      <alignment horizontal="center" vertical="center"/>
    </xf>
    <xf numFmtId="0" fontId="0" fillId="0" borderId="15" xfId="0" applyBorder="1" applyAlignment="1">
      <alignment horizontal="center" vertical="center"/>
    </xf>
    <xf numFmtId="183" fontId="1" fillId="0" borderId="9" xfId="2" applyNumberFormat="1" applyFont="1" applyBorder="1" applyAlignment="1" applyProtection="1">
      <alignment horizontal="center" vertical="center" shrinkToFit="1"/>
    </xf>
    <xf numFmtId="183" fontId="1" fillId="0" borderId="4" xfId="2" applyNumberFormat="1" applyFont="1" applyBorder="1" applyAlignment="1" applyProtection="1">
      <alignment horizontal="center" vertical="center" shrinkToFit="1"/>
    </xf>
    <xf numFmtId="178" fontId="1" fillId="0" borderId="5" xfId="2" applyNumberFormat="1" applyFont="1" applyFill="1" applyBorder="1" applyAlignment="1" applyProtection="1">
      <alignment horizontal="center" vertical="center" wrapText="1"/>
    </xf>
    <xf numFmtId="179" fontId="1" fillId="0" borderId="5" xfId="2" applyNumberFormat="1" applyBorder="1" applyAlignment="1" applyProtection="1">
      <alignment horizontal="center" vertical="center" shrinkToFit="1"/>
    </xf>
    <xf numFmtId="179" fontId="1" fillId="0" borderId="5" xfId="2" applyNumberFormat="1" applyFont="1" applyBorder="1" applyAlignment="1" applyProtection="1">
      <alignment horizontal="center" vertical="center" shrinkToFit="1"/>
    </xf>
    <xf numFmtId="178" fontId="1" fillId="2" borderId="3" xfId="2" applyNumberFormat="1" applyFont="1" applyFill="1" applyBorder="1" applyAlignment="1" applyProtection="1">
      <alignment horizontal="center" vertical="center" wrapText="1" shrinkToFit="1"/>
    </xf>
    <xf numFmtId="178" fontId="1" fillId="2" borderId="5" xfId="2" applyNumberFormat="1" applyFont="1" applyFill="1" applyBorder="1" applyAlignment="1" applyProtection="1">
      <alignment horizontal="center" vertical="center" wrapText="1" shrinkToFit="1"/>
    </xf>
    <xf numFmtId="178" fontId="1" fillId="2" borderId="8" xfId="2" applyNumberFormat="1" applyFont="1" applyFill="1" applyBorder="1" applyAlignment="1" applyProtection="1">
      <alignment horizontal="center" vertical="center" wrapText="1" shrinkToFit="1"/>
    </xf>
    <xf numFmtId="179" fontId="1" fillId="2" borderId="3" xfId="2" applyNumberFormat="1" applyFont="1" applyFill="1" applyBorder="1" applyAlignment="1" applyProtection="1">
      <alignment horizontal="center" vertical="center" wrapText="1" shrinkToFit="1"/>
    </xf>
    <xf numFmtId="179" fontId="1" fillId="2" borderId="8" xfId="2" applyNumberFormat="1" applyFont="1" applyFill="1" applyBorder="1" applyAlignment="1" applyProtection="1">
      <alignment horizontal="center" vertical="center" wrapText="1" shrinkToFit="1"/>
    </xf>
    <xf numFmtId="178" fontId="16" fillId="0" borderId="0" xfId="2" applyNumberFormat="1" applyFont="1" applyAlignment="1" applyProtection="1">
      <alignment horizontal="left" vertical="center" wrapText="1"/>
      <protection locked="0"/>
    </xf>
    <xf numFmtId="178" fontId="16" fillId="0" borderId="0" xfId="2" applyNumberFormat="1" applyFont="1" applyAlignment="1" applyProtection="1">
      <alignment horizontal="left" vertical="center"/>
      <protection locked="0"/>
    </xf>
    <xf numFmtId="178" fontId="1" fillId="0" borderId="8" xfId="2" applyNumberFormat="1" applyFill="1" applyBorder="1" applyAlignment="1" applyProtection="1">
      <alignment horizontal="center" vertical="center" shrinkToFit="1"/>
    </xf>
    <xf numFmtId="178" fontId="1" fillId="0" borderId="3" xfId="2" applyNumberFormat="1" applyBorder="1" applyAlignment="1" applyProtection="1">
      <alignment horizontal="center" vertical="center"/>
    </xf>
    <xf numFmtId="178" fontId="1" fillId="0" borderId="5" xfId="2" applyNumberFormat="1" applyBorder="1" applyAlignment="1" applyProtection="1">
      <alignment horizontal="center" vertical="center"/>
    </xf>
    <xf numFmtId="178" fontId="1" fillId="0" borderId="8" xfId="2" applyNumberFormat="1" applyBorder="1" applyAlignment="1" applyProtection="1">
      <alignment horizontal="center" vertical="center"/>
    </xf>
    <xf numFmtId="183" fontId="1" fillId="0" borderId="15" xfId="2" applyNumberFormat="1" applyFont="1" applyBorder="1" applyAlignment="1" applyProtection="1">
      <alignment horizontal="center" vertical="center" shrinkToFit="1"/>
    </xf>
    <xf numFmtId="183" fontId="1" fillId="0" borderId="32" xfId="2" applyNumberFormat="1" applyFont="1" applyBorder="1" applyAlignment="1" applyProtection="1">
      <alignment horizontal="center" vertical="center" shrinkToFit="1"/>
    </xf>
    <xf numFmtId="178" fontId="1" fillId="3" borderId="14" xfId="2" applyNumberFormat="1" applyFont="1" applyFill="1" applyBorder="1" applyAlignment="1" applyProtection="1">
      <alignment horizontal="right" vertical="center" shrinkToFit="1"/>
      <protection locked="0"/>
    </xf>
    <xf numFmtId="178" fontId="1" fillId="3" borderId="33" xfId="2" applyNumberFormat="1" applyFont="1" applyFill="1" applyBorder="1" applyAlignment="1" applyProtection="1">
      <alignment horizontal="right" vertical="center" shrinkToFit="1"/>
      <protection locked="0"/>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3" borderId="0" xfId="2" applyNumberFormat="1" applyFill="1" applyAlignment="1" applyProtection="1">
      <alignment horizontal="left" vertical="center" shrinkToFit="1"/>
      <protection locked="0"/>
    </xf>
    <xf numFmtId="178" fontId="1" fillId="3" borderId="0" xfId="2" applyNumberFormat="1" applyFont="1" applyFill="1" applyAlignment="1" applyProtection="1">
      <alignment horizontal="left" vertical="center" shrinkToFit="1"/>
      <protection locked="0"/>
    </xf>
    <xf numFmtId="178" fontId="1" fillId="0" borderId="3" xfId="2" applyNumberFormat="1" applyBorder="1" applyAlignment="1" applyProtection="1">
      <alignment horizontal="center" vertical="center" shrinkToFit="1"/>
    </xf>
    <xf numFmtId="178" fontId="1" fillId="0" borderId="3" xfId="2" applyNumberFormat="1" applyFont="1" applyBorder="1" applyAlignment="1" applyProtection="1">
      <alignment horizontal="center" vertical="center" shrinkToFit="1"/>
    </xf>
    <xf numFmtId="178" fontId="1" fillId="0" borderId="5" xfId="2" applyNumberFormat="1" applyFill="1" applyBorder="1" applyAlignment="1" applyProtection="1">
      <alignment horizontal="center" vertical="center" shrinkToFit="1"/>
      <protection locked="0"/>
    </xf>
    <xf numFmtId="178" fontId="1" fillId="0" borderId="15" xfId="2" applyNumberFormat="1" applyFill="1" applyBorder="1" applyAlignment="1" applyProtection="1">
      <alignment horizontal="center" vertical="center" shrinkToFit="1"/>
      <protection locked="0"/>
    </xf>
    <xf numFmtId="178" fontId="1" fillId="0" borderId="32" xfId="2" applyNumberFormat="1" applyFill="1" applyBorder="1" applyAlignment="1" applyProtection="1">
      <alignment horizontal="center" vertical="center" shrinkToFit="1"/>
      <protection locked="0"/>
    </xf>
    <xf numFmtId="178" fontId="1" fillId="0" borderId="28" xfId="2" applyNumberFormat="1" applyFont="1" applyBorder="1" applyAlignment="1" applyProtection="1">
      <alignment horizontal="center" vertical="center" shrinkToFit="1"/>
    </xf>
    <xf numFmtId="178" fontId="1" fillId="0" borderId="29" xfId="2" applyNumberFormat="1" applyFont="1" applyBorder="1" applyAlignment="1" applyProtection="1">
      <alignment horizontal="center" vertical="center" shrinkToFit="1"/>
    </xf>
    <xf numFmtId="178" fontId="1" fillId="0" borderId="30" xfId="2" applyNumberFormat="1" applyFont="1" applyBorder="1" applyAlignment="1" applyProtection="1">
      <alignment horizontal="center" vertical="center" shrinkToFit="1"/>
    </xf>
    <xf numFmtId="178" fontId="1" fillId="0" borderId="31" xfId="2" applyNumberFormat="1" applyFont="1" applyBorder="1" applyAlignment="1" applyProtection="1">
      <alignment horizontal="center" vertical="center" shrinkToFit="1"/>
    </xf>
    <xf numFmtId="178" fontId="9" fillId="0" borderId="12" xfId="2" applyNumberFormat="1" applyFont="1" applyBorder="1" applyAlignment="1" applyProtection="1">
      <alignment horizontal="center" vertical="center" shrinkToFit="1"/>
    </xf>
    <xf numFmtId="178" fontId="9" fillId="0" borderId="12" xfId="2" applyNumberFormat="1" applyFont="1" applyBorder="1" applyAlignment="1" applyProtection="1">
      <alignment horizontal="left" vertical="center" shrinkToFit="1"/>
    </xf>
    <xf numFmtId="178" fontId="9" fillId="0" borderId="5" xfId="2" applyNumberFormat="1" applyFont="1" applyBorder="1" applyAlignment="1" applyProtection="1">
      <alignment horizontal="center" vertical="center" shrinkToFit="1"/>
    </xf>
    <xf numFmtId="178" fontId="13" fillId="0" borderId="0" xfId="2" applyNumberFormat="1" applyFont="1" applyAlignment="1" applyProtection="1">
      <alignment horizontal="left" vertical="center" wrapText="1"/>
      <protection locked="0"/>
    </xf>
    <xf numFmtId="178" fontId="1" fillId="0" borderId="12" xfId="2" applyNumberFormat="1" applyBorder="1" applyAlignment="1" applyProtection="1">
      <alignment horizontal="center" vertical="center"/>
    </xf>
    <xf numFmtId="178" fontId="1" fillId="0" borderId="12" xfId="2" applyNumberFormat="1" applyFont="1" applyBorder="1" applyAlignment="1" applyProtection="1">
      <alignment horizontal="center" vertical="center"/>
    </xf>
    <xf numFmtId="178" fontId="1" fillId="3" borderId="14" xfId="0" applyNumberFormat="1" applyFont="1" applyFill="1" applyBorder="1" applyAlignment="1" applyProtection="1">
      <alignment horizontal="right" vertical="center" shrinkToFit="1"/>
      <protection locked="0"/>
    </xf>
    <xf numFmtId="178" fontId="1" fillId="3" borderId="33" xfId="0" applyNumberFormat="1" applyFont="1" applyFill="1" applyBorder="1" applyAlignment="1" applyProtection="1">
      <alignment horizontal="right" vertical="center" shrinkToFit="1"/>
      <protection locked="0"/>
    </xf>
    <xf numFmtId="178" fontId="1" fillId="0" borderId="8" xfId="2" applyNumberFormat="1" applyFont="1" applyBorder="1" applyAlignment="1" applyProtection="1">
      <alignment horizontal="center" vertical="center" shrinkToFit="1"/>
    </xf>
    <xf numFmtId="178" fontId="1" fillId="4" borderId="0" xfId="2" applyNumberFormat="1" applyFill="1" applyAlignment="1" applyProtection="1">
      <alignment horizontal="left" vertical="center" shrinkToFit="1"/>
      <protection locked="0"/>
    </xf>
    <xf numFmtId="178" fontId="1" fillId="4" borderId="0" xfId="2" applyNumberFormat="1" applyFont="1" applyFill="1" applyAlignment="1" applyProtection="1">
      <alignment horizontal="left" vertical="center" shrinkToFit="1"/>
      <protection locked="0"/>
    </xf>
    <xf numFmtId="178" fontId="1" fillId="3" borderId="12" xfId="2" applyNumberFormat="1" applyFill="1" applyBorder="1" applyAlignment="1" applyProtection="1">
      <alignment horizontal="right" vertical="center" shrinkToFit="1"/>
      <protection locked="0"/>
    </xf>
    <xf numFmtId="178" fontId="1" fillId="0" borderId="5" xfId="2" applyNumberFormat="1" applyFill="1" applyBorder="1" applyAlignment="1" applyProtection="1">
      <alignment horizontal="center" vertical="center" shrinkToFit="1"/>
    </xf>
    <xf numFmtId="0" fontId="0" fillId="0" borderId="39" xfId="0" applyNumberFormat="1" applyFont="1" applyFill="1" applyBorder="1" applyAlignment="1">
      <alignment horizontal="center" vertical="center"/>
    </xf>
    <xf numFmtId="0" fontId="0" fillId="0" borderId="0" xfId="0" applyFont="1" applyAlignment="1">
      <alignment horizontal="center" vertical="center"/>
    </xf>
    <xf numFmtId="0" fontId="0" fillId="0" borderId="0" xfId="0" applyFont="1" applyAlignment="1">
      <alignment horizontal="center" vertical="center" wrapText="1"/>
    </xf>
    <xf numFmtId="0" fontId="0" fillId="0" borderId="37" xfId="0" applyFont="1" applyBorder="1" applyAlignment="1">
      <alignment horizontal="center" vertical="center"/>
    </xf>
    <xf numFmtId="0" fontId="0" fillId="0" borderId="38" xfId="0" applyFont="1" applyBorder="1" applyAlignment="1">
      <alignment horizontal="center" vertical="center"/>
    </xf>
    <xf numFmtId="176" fontId="5" fillId="0" borderId="11" xfId="0" applyNumberFormat="1" applyFont="1" applyBorder="1" applyAlignment="1">
      <alignment horizontal="center" vertical="center"/>
    </xf>
    <xf numFmtId="0" fontId="5" fillId="0" borderId="37"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34" xfId="0" applyNumberFormat="1" applyFont="1" applyBorder="1" applyAlignment="1">
      <alignment horizontal="center" vertical="center"/>
    </xf>
    <xf numFmtId="0" fontId="0" fillId="0" borderId="35" xfId="0" applyNumberFormat="1" applyFont="1" applyBorder="1" applyAlignment="1">
      <alignment horizontal="center" vertical="center"/>
    </xf>
    <xf numFmtId="0" fontId="0" fillId="0" borderId="36" xfId="0" applyNumberFormat="1" applyFont="1" applyBorder="1" applyAlignment="1">
      <alignment horizontal="center" vertical="center"/>
    </xf>
    <xf numFmtId="176" fontId="5" fillId="0" borderId="2" xfId="0" applyNumberFormat="1" applyFont="1" applyBorder="1" applyAlignment="1">
      <alignment horizontal="center" vertical="center"/>
    </xf>
    <xf numFmtId="176" fontId="5" fillId="0" borderId="37" xfId="0" applyNumberFormat="1" applyFont="1" applyBorder="1" applyAlignment="1">
      <alignment horizontal="center" vertical="center"/>
    </xf>
    <xf numFmtId="0" fontId="0" fillId="0" borderId="37" xfId="0" applyNumberFormat="1" applyFont="1" applyBorder="1" applyAlignment="1">
      <alignment horizontal="center" vertical="center"/>
    </xf>
    <xf numFmtId="0" fontId="0" fillId="0" borderId="10" xfId="0" applyNumberFormat="1" applyFont="1" applyBorder="1" applyAlignment="1">
      <alignment horizontal="center" vertical="center"/>
    </xf>
    <xf numFmtId="0" fontId="0" fillId="0" borderId="50" xfId="0" applyFont="1" applyBorder="1" applyAlignment="1">
      <alignment horizontal="center" vertical="center" wrapText="1"/>
    </xf>
    <xf numFmtId="0" fontId="0" fillId="0" borderId="51" xfId="0" applyFont="1" applyBorder="1" applyAlignment="1">
      <alignment horizontal="center" vertical="center" wrapText="1"/>
    </xf>
    <xf numFmtId="0" fontId="0" fillId="0" borderId="11" xfId="0" applyFont="1" applyBorder="1" applyAlignment="1">
      <alignment horizontal="center" vertical="center"/>
    </xf>
    <xf numFmtId="0" fontId="4" fillId="0" borderId="0" xfId="0" applyFont="1" applyAlignment="1">
      <alignment horizontal="left" vertical="center"/>
    </xf>
    <xf numFmtId="0" fontId="0" fillId="0" borderId="4" xfId="0" applyFont="1" applyBorder="1" applyAlignment="1">
      <alignment horizontal="center" vertical="center"/>
    </xf>
    <xf numFmtId="38" fontId="0" fillId="0" borderId="5" xfId="1" applyFont="1" applyBorder="1" applyAlignment="1">
      <alignment horizontal="center" vertical="center"/>
    </xf>
    <xf numFmtId="0" fontId="0" fillId="0" borderId="40" xfId="0" applyFont="1" applyBorder="1" applyAlignment="1">
      <alignment horizontal="center" vertical="center"/>
    </xf>
    <xf numFmtId="0" fontId="0" fillId="0" borderId="25" xfId="0" applyFont="1" applyBorder="1" applyAlignment="1">
      <alignment horizontal="center" vertical="center"/>
    </xf>
    <xf numFmtId="0" fontId="0" fillId="0" borderId="41" xfId="0" applyFont="1" applyBorder="1" applyAlignment="1">
      <alignment horizontal="center" vertical="center"/>
    </xf>
    <xf numFmtId="0" fontId="0" fillId="0" borderId="12" xfId="0" applyFont="1" applyBorder="1" applyAlignment="1">
      <alignment horizontal="center" vertical="center"/>
    </xf>
    <xf numFmtId="0" fontId="0" fillId="0" borderId="42" xfId="0" applyFont="1" applyBorder="1" applyAlignment="1">
      <alignment horizontal="center" vertical="center"/>
    </xf>
    <xf numFmtId="0" fontId="0" fillId="0" borderId="29" xfId="0" applyFont="1" applyBorder="1" applyAlignment="1">
      <alignment horizontal="center" vertical="center"/>
    </xf>
    <xf numFmtId="0" fontId="0" fillId="0" borderId="43" xfId="0" applyFont="1" applyBorder="1" applyAlignment="1">
      <alignment horizontal="center" vertical="center"/>
    </xf>
    <xf numFmtId="0" fontId="0" fillId="0" borderId="45" xfId="0" applyFont="1" applyBorder="1" applyAlignment="1">
      <alignment horizontal="center" vertical="center"/>
    </xf>
    <xf numFmtId="0" fontId="0" fillId="0" borderId="0" xfId="0" applyFont="1" applyBorder="1" applyAlignment="1">
      <alignment horizontal="center" vertical="center"/>
    </xf>
    <xf numFmtId="0" fontId="0" fillId="0" borderId="46" xfId="0" applyFont="1" applyBorder="1" applyAlignment="1">
      <alignment horizontal="center" vertical="center"/>
    </xf>
    <xf numFmtId="0" fontId="0" fillId="0" borderId="32" xfId="0" applyFont="1" applyBorder="1" applyAlignment="1">
      <alignment horizontal="center" vertical="center"/>
    </xf>
    <xf numFmtId="0" fontId="0" fillId="0" borderId="47" xfId="0" applyFont="1" applyBorder="1" applyAlignment="1">
      <alignment horizontal="center" vertical="center"/>
    </xf>
    <xf numFmtId="0" fontId="0" fillId="0" borderId="37" xfId="0" applyFont="1" applyBorder="1" applyAlignment="1" applyProtection="1">
      <alignment horizontal="center" vertical="center"/>
      <protection locked="0"/>
    </xf>
    <xf numFmtId="0" fontId="0" fillId="0" borderId="38" xfId="0" applyFont="1" applyBorder="1" applyAlignment="1" applyProtection="1">
      <alignment horizontal="center" vertical="center"/>
      <protection locked="0"/>
    </xf>
    <xf numFmtId="176" fontId="5" fillId="0" borderId="11" xfId="0" applyNumberFormat="1" applyFont="1" applyBorder="1" applyAlignment="1" applyProtection="1">
      <alignment horizontal="center" vertical="center"/>
      <protection locked="0"/>
    </xf>
    <xf numFmtId="0" fontId="5" fillId="0" borderId="37" xfId="0" applyFont="1" applyBorder="1" applyAlignment="1" applyProtection="1">
      <alignment horizontal="center" vertical="center"/>
      <protection locked="0"/>
    </xf>
    <xf numFmtId="176" fontId="5" fillId="0" borderId="2" xfId="0" applyNumberFormat="1" applyFont="1" applyBorder="1" applyAlignment="1" applyProtection="1">
      <alignment horizontal="center" vertical="center"/>
      <protection locked="0"/>
    </xf>
    <xf numFmtId="176" fontId="5" fillId="0" borderId="37" xfId="0" applyNumberFormat="1" applyFont="1" applyBorder="1" applyAlignment="1" applyProtection="1">
      <alignment horizontal="center" vertical="center"/>
      <protection locked="0"/>
    </xf>
    <xf numFmtId="0" fontId="4" fillId="0" borderId="0" xfId="0" applyFont="1" applyAlignment="1" applyProtection="1">
      <alignment horizontal="left" vertical="center"/>
      <protection locked="0"/>
    </xf>
    <xf numFmtId="0" fontId="0" fillId="0" borderId="4" xfId="0" applyFont="1" applyBorder="1" applyAlignment="1" applyProtection="1">
      <alignment horizontal="center" vertical="center"/>
      <protection locked="0"/>
    </xf>
    <xf numFmtId="0" fontId="0" fillId="0" borderId="57" xfId="0" applyFont="1" applyBorder="1" applyAlignment="1">
      <alignment horizontal="center" vertical="center"/>
    </xf>
    <xf numFmtId="0" fontId="0" fillId="0" borderId="58" xfId="0" applyFont="1" applyBorder="1" applyAlignment="1">
      <alignment horizontal="center" vertical="center"/>
    </xf>
    <xf numFmtId="38" fontId="0" fillId="0" borderId="5" xfId="1" applyFont="1" applyBorder="1" applyAlignment="1" applyProtection="1">
      <alignment horizontal="center" vertical="center"/>
    </xf>
    <xf numFmtId="178" fontId="1" fillId="0" borderId="5" xfId="2" applyNumberFormat="1" applyFill="1" applyBorder="1" applyAlignment="1" applyProtection="1">
      <alignment horizontal="center" vertical="center" wrapText="1" shrinkToFit="1"/>
    </xf>
  </cellXfs>
  <cellStyles count="3">
    <cellStyle name="桁区切り" xfId="1" builtinId="6"/>
    <cellStyle name="標準" xfId="0" builtinId="0"/>
    <cellStyle name="標準 2" xfId="2"/>
  </cellStyles>
  <dxfs count="39">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right style="thin">
          <color indexed="64"/>
        </right>
        <top style="thin">
          <color indexed="64"/>
        </top>
        <bottom style="thin">
          <color indexed="64"/>
        </bottom>
        <diagonal style="thin">
          <color indexed="64"/>
        </diagonal>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b val="0"/>
        <i val="0"/>
        <strike val="0"/>
        <condense val="0"/>
        <extend val="0"/>
        <outline val="0"/>
        <shadow val="0"/>
        <u val="none"/>
        <vertAlign val="baseline"/>
        <sz val="11"/>
        <color auto="1"/>
        <name val="ＭＳ Ｐゴシック"/>
        <scheme val="none"/>
      </font>
      <numFmt numFmtId="6" formatCode="#,##0;[Red]\-#,##0"/>
      <alignment horizontal="general" vertical="center" textRotation="0" wrapText="0" indent="0" justifyLastLine="0" shrinkToFit="0" readingOrder="0"/>
      <border diagonalUp="0" diagonalDown="0" outline="0">
        <left style="medium">
          <color indexed="64"/>
        </left>
        <right/>
        <top style="medium">
          <color indexed="64"/>
        </top>
        <bottom style="medium">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b val="0"/>
        <i val="0"/>
        <strike val="0"/>
        <condense val="0"/>
        <extend val="0"/>
        <outline val="0"/>
        <shadow val="0"/>
        <u val="none"/>
        <vertAlign val="baseline"/>
        <sz val="11"/>
        <color auto="1"/>
        <name val="ＭＳ Ｐゴシック"/>
        <scheme val="none"/>
      </font>
      <numFmt numFmtId="178" formatCode="#,##0_ "/>
      <alignment horizontal="general" vertical="center" textRotation="0" wrapText="0" indent="0" justifyLastLine="0" shrinkToFit="0" readingOrder="0"/>
      <border diagonalUp="0" diagonalDown="0" outline="0">
        <left style="medium">
          <color indexed="64"/>
        </left>
        <right/>
        <top style="medium">
          <color indexed="64"/>
        </top>
        <bottom style="medium">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style="thin">
          <color indexed="64"/>
        </left>
        <right/>
        <top/>
        <bottom/>
      </border>
    </dxf>
    <dxf>
      <alignment horizontal="center" vertical="center"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scheme val="none"/>
      </font>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alignment horizontal="general" vertical="center" textRotation="0" wrapText="0" indent="0" justifyLastLine="0" shrinkToFit="0" readingOrder="0"/>
      <border diagonalUp="0" diagonalDown="0" outline="0">
        <left/>
        <right/>
        <top/>
        <bottom style="thin">
          <color indexed="64"/>
        </bottom>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font>
        <strike val="0"/>
        <outline val="0"/>
        <shadow val="0"/>
        <u val="none"/>
        <vertAlign val="baseline"/>
        <sz val="11"/>
        <color auto="1"/>
        <name val="ＭＳ Ｐゴシック"/>
        <scheme val="none"/>
      </font>
      <fill>
        <patternFill patternType="none">
          <fgColor indexed="64"/>
          <bgColor auto="1"/>
        </patternFill>
      </fill>
      <alignment horizontal="general" vertical="center" textRotation="0" wrapText="0" indent="0" justifyLastLine="0" shrinkToFit="0" readingOrder="0"/>
      <border diagonalUp="0" diagonalDown="0" outline="0">
        <left/>
        <right style="thin">
          <color indexed="64"/>
        </right>
        <top style="thin">
          <color auto="1"/>
        </top>
        <bottom style="thin">
          <color auto="1"/>
        </bottom>
      </border>
    </dxf>
    <dxf>
      <alignment horizontal="general" vertical="center" textRotation="0" wrapText="0" indent="0" justifyLastLine="0" shrinkToFit="0" readingOrder="0"/>
      <border diagonalUp="0" diagonalDown="0" outline="0">
        <left/>
        <right/>
        <top/>
        <bottom style="thin">
          <color indexed="64"/>
        </bottom>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alignment horizontal="general" vertical="center" textRotation="0" wrapText="0" indent="0" justifyLastLine="0" shrinkToFit="0" readingOrder="0"/>
      <border diagonalUp="0" diagonalDown="0" outline="0">
        <left/>
        <right/>
        <top/>
        <bottom style="thin">
          <color indexed="64"/>
        </bottom>
      </border>
    </dxf>
    <dxf>
      <font>
        <strike val="0"/>
        <outline val="0"/>
        <shadow val="0"/>
        <u val="none"/>
        <vertAlign val="baseline"/>
        <sz val="11"/>
        <color auto="1"/>
        <name val="ＭＳ Ｐゴシック"/>
        <scheme val="none"/>
      </font>
      <fill>
        <patternFill patternType="none">
          <fgColor indexed="64"/>
          <bgColor auto="1"/>
        </patternFill>
      </fill>
      <alignment horizontal="general" vertical="center" textRotation="0" wrapText="0" indent="0" justifyLastLine="0" shrinkToFit="0" readingOrder="0"/>
      <border diagonalUp="0" diagonalDown="0" outline="0">
        <left/>
        <right style="thin">
          <color indexed="64"/>
        </right>
        <top style="thin">
          <color indexed="64"/>
        </top>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178" formatCode="#,##0_ "/>
      <fill>
        <patternFill patternType="none">
          <fgColor indexed="64"/>
          <bgColor auto="1"/>
        </patternFill>
      </fill>
      <alignment horizontal="general" vertical="center" textRotation="0" wrapText="0" indent="0" justifyLastLine="0" shrinkToFit="0" readingOrder="0"/>
      <border diagonalUp="0" diagonalDown="0" outline="0">
        <left/>
        <right/>
        <top style="thin">
          <color indexed="64"/>
        </top>
        <bottom/>
      </border>
    </dxf>
    <dxf>
      <font>
        <b val="0"/>
        <i val="0"/>
        <strike val="0"/>
        <condense val="0"/>
        <extend val="0"/>
        <outline val="0"/>
        <shadow val="0"/>
        <u val="none"/>
        <vertAlign val="baseline"/>
        <sz val="12"/>
        <color auto="1"/>
        <name val="ＭＳ Ｐゴシック"/>
        <scheme val="none"/>
      </font>
      <numFmt numFmtId="178" formatCode="#,##0_ "/>
      <alignment horizontal="general"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ＭＳ Ｐゴシック"/>
        <scheme val="none"/>
      </font>
      <numFmt numFmtId="178" formatCode="#,##0_ "/>
      <fill>
        <patternFill patternType="solid">
          <fgColor indexed="64"/>
          <bgColor theme="8" tint="0.79998168889431442"/>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ＭＳ Ｐゴシック"/>
        <scheme val="none"/>
      </font>
      <numFmt numFmtId="178"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font>
        <strike val="0"/>
        <outline val="0"/>
        <shadow val="0"/>
        <u val="none"/>
        <vertAlign val="baseline"/>
        <sz val="11"/>
        <color auto="1"/>
        <name val="ＭＳ Ｐゴシック"/>
        <scheme val="none"/>
      </font>
      <fill>
        <patternFill patternType="none">
          <fgColor indexed="64"/>
          <bgColor auto="1"/>
        </patternFill>
      </fill>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font>
        <strike val="0"/>
        <outline val="0"/>
        <shadow val="0"/>
        <u val="none"/>
        <vertAlign val="baseline"/>
        <sz val="11"/>
        <color auto="1"/>
        <name val="ＭＳ Ｐゴシック"/>
        <scheme val="none"/>
      </font>
      <fill>
        <patternFill patternType="none">
          <fgColor indexed="64"/>
          <bgColor auto="1"/>
        </patternFill>
      </fill>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fill>
        <patternFill patternType="solid">
          <fgColor indexed="64"/>
          <bgColor theme="8" tint="0.79998168889431442"/>
        </patternFill>
      </fill>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indexed="64"/>
        </left>
        <right style="thin">
          <color indexed="64"/>
        </right>
        <top style="thin">
          <color indexed="64"/>
        </top>
      </border>
    </dxf>
    <dxf>
      <border outline="0">
        <bottom style="thin">
          <color indexed="64"/>
        </bottom>
      </border>
    </dxf>
    <dxf>
      <border>
        <left style="thin">
          <color auto="1"/>
        </left>
        <right style="thin">
          <color auto="1"/>
        </right>
        <top style="thin">
          <color auto="1"/>
        </top>
        <bottom style="thin">
          <color auto="1"/>
        </bottom>
      </border>
    </dxf>
  </dxfs>
  <tableStyles count="1" defaultTableStyle="TableStyleMedium2" defaultPivotStyle="PivotStyleLight16">
    <tableStyle name="テーブル スタイル 1" pivot="0" count="1">
      <tableStyleElement type="wholeTable" dxfId="38"/>
    </tableStyle>
  </tableStyles>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8</xdr:col>
      <xdr:colOff>609600</xdr:colOff>
      <xdr:row>5</xdr:row>
      <xdr:rowOff>33618</xdr:rowOff>
    </xdr:from>
    <xdr:to>
      <xdr:col>12</xdr:col>
      <xdr:colOff>235324</xdr:colOff>
      <xdr:row>5</xdr:row>
      <xdr:rowOff>295276</xdr:rowOff>
    </xdr:to>
    <xdr:cxnSp macro="">
      <xdr:nvCxnSpPr>
        <xdr:cNvPr id="2" name="直線矢印コネクタ 1"/>
        <xdr:cNvCxnSpPr/>
      </xdr:nvCxnSpPr>
      <xdr:spPr>
        <a:xfrm flipH="1">
          <a:off x="3556747" y="1557618"/>
          <a:ext cx="3615018" cy="26165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479984</xdr:colOff>
      <xdr:row>0</xdr:row>
      <xdr:rowOff>168088</xdr:rowOff>
    </xdr:from>
    <xdr:to>
      <xdr:col>11</xdr:col>
      <xdr:colOff>903941</xdr:colOff>
      <xdr:row>2</xdr:row>
      <xdr:rowOff>224117</xdr:rowOff>
    </xdr:to>
    <xdr:sp macro="" textlink="">
      <xdr:nvSpPr>
        <xdr:cNvPr id="3" name="角丸四角形 2"/>
        <xdr:cNvSpPr/>
      </xdr:nvSpPr>
      <xdr:spPr>
        <a:xfrm>
          <a:off x="4685925" y="168088"/>
          <a:ext cx="1514663" cy="564029"/>
        </a:xfrm>
        <a:prstGeom prst="round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2800"/>
            <a:t>記入例</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34</xdr:row>
      <xdr:rowOff>88899</xdr:rowOff>
    </xdr:from>
    <xdr:to>
      <xdr:col>11</xdr:col>
      <xdr:colOff>774700</xdr:colOff>
      <xdr:row>44</xdr:row>
      <xdr:rowOff>102453</xdr:rowOff>
    </xdr:to>
    <xdr:sp macro="" textlink="">
      <xdr:nvSpPr>
        <xdr:cNvPr id="2" name="テキスト ボックス 1"/>
        <xdr:cNvSpPr txBox="1"/>
      </xdr:nvSpPr>
      <xdr:spPr>
        <a:xfrm>
          <a:off x="127000" y="9264915"/>
          <a:ext cx="5898456" cy="23251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mn-lt"/>
              <a:ea typeface="+mn-ea"/>
              <a:cs typeface="+mn-cs"/>
            </a:rPr>
            <a:t>■人件費シート入力方法</a:t>
          </a:r>
          <a:r>
            <a:rPr lang="ja-JP" altLang="en-US"/>
            <a:t> </a:t>
          </a:r>
          <a:endParaRPr lang="ja-JP" altLang="en-US" sz="1100" b="0" i="0" u="none" strike="noStrike">
            <a:solidFill>
              <a:schemeClr val="dk1"/>
            </a:solidFill>
            <a:effectLst/>
            <a:latin typeface="+mn-lt"/>
            <a:ea typeface="+mn-ea"/>
            <a:cs typeface="+mn-cs"/>
          </a:endParaRPr>
        </a:p>
        <a:p>
          <a:endParaRPr lang="ja-JP" altLang="en-US"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１　社員数分、このエクセルファイルを作成してください。	</a:t>
          </a:r>
        </a:p>
        <a:p>
          <a:r>
            <a:rPr lang="ja-JP" altLang="en-US" sz="1100" b="0" i="0" u="none" strike="noStrike">
              <a:solidFill>
                <a:schemeClr val="dk1"/>
              </a:solidFill>
              <a:effectLst/>
              <a:latin typeface="+mn-lt"/>
              <a:ea typeface="+mn-ea"/>
              <a:cs typeface="+mn-cs"/>
            </a:rPr>
            <a:t>２　画面一番下のシートの名称（従業者</a:t>
          </a:r>
          <a:r>
            <a:rPr lang="en-US" altLang="ja-JP" sz="1100" b="0" i="0" u="none" strike="noStrike">
              <a:solidFill>
                <a:schemeClr val="dk1"/>
              </a:solidFill>
              <a:effectLst/>
              <a:latin typeface="+mn-lt"/>
              <a:ea typeface="+mn-ea"/>
              <a:cs typeface="+mn-cs"/>
            </a:rPr>
            <a:t>A</a:t>
          </a:r>
          <a:r>
            <a:rPr lang="ja-JP" altLang="en-US" sz="1100" b="0" i="0" u="none" strike="noStrike">
              <a:solidFill>
                <a:schemeClr val="dk1"/>
              </a:solidFill>
              <a:effectLst/>
              <a:latin typeface="+mn-lt"/>
              <a:ea typeface="+mn-ea"/>
              <a:cs typeface="+mn-cs"/>
            </a:rPr>
            <a:t>）を右クリック</a:t>
          </a:r>
        </a:p>
        <a:p>
          <a:r>
            <a:rPr lang="ja-JP" altLang="en-US" sz="1100" b="0" i="0" u="none" strike="noStrike">
              <a:solidFill>
                <a:schemeClr val="dk1"/>
              </a:solidFill>
              <a:effectLst/>
              <a:latin typeface="+mn-lt"/>
              <a:ea typeface="+mn-ea"/>
              <a:cs typeface="+mn-cs"/>
            </a:rPr>
            <a:t>　　 ⇒ 名前の変更 ⇒ 社員のお名前に変更して下さい。シート上の氏名欄に社員のお名前が反映されます。</a:t>
          </a:r>
        </a:p>
        <a:p>
          <a:r>
            <a:rPr lang="ja-JP" altLang="en-US" sz="1100" b="0" i="0" u="none" strike="noStrike">
              <a:solidFill>
                <a:schemeClr val="dk1"/>
              </a:solidFill>
              <a:effectLst/>
              <a:latin typeface="+mn-lt"/>
              <a:ea typeface="+mn-ea"/>
              <a:cs typeface="+mn-cs"/>
            </a:rPr>
            <a:t>３　「総支給額（Ａ）」は、貴社の給与明細表等から転記してください。</a:t>
          </a:r>
        </a:p>
        <a:p>
          <a:r>
            <a:rPr lang="ja-JP" altLang="en-US" sz="1100" b="0" i="0" u="none" strike="noStrike">
              <a:solidFill>
                <a:schemeClr val="dk1"/>
              </a:solidFill>
              <a:effectLst/>
              <a:latin typeface="+mn-lt"/>
              <a:ea typeface="+mn-ea"/>
              <a:cs typeface="+mn-cs"/>
            </a:rPr>
            <a:t>　・遂行状況報告または実績報告の「作業日報兼直接人件費個別明細表」の</a:t>
          </a:r>
        </a:p>
        <a:p>
          <a:r>
            <a:rPr lang="ja-JP" altLang="en-US" sz="1100" b="0" i="0" u="none" strike="noStrike">
              <a:solidFill>
                <a:schemeClr val="dk1"/>
              </a:solidFill>
              <a:effectLst/>
              <a:latin typeface="+mn-lt"/>
              <a:ea typeface="+mn-ea"/>
              <a:cs typeface="+mn-cs"/>
            </a:rPr>
            <a:t>　　一か月の時間数の合計が「従事時間（Ｃ）」に自動的に表示されます。</a:t>
          </a:r>
        </a:p>
        <a:p>
          <a:r>
            <a:rPr lang="ja-JP" altLang="en-US" sz="1100" b="0" i="0" u="none" strike="noStrike">
              <a:solidFill>
                <a:schemeClr val="dk1"/>
              </a:solidFill>
              <a:effectLst/>
              <a:latin typeface="+mn-lt"/>
              <a:ea typeface="+mn-ea"/>
              <a:cs typeface="+mn-cs"/>
            </a:rPr>
            <a:t>　・「人件費単価（Ｂ）」は、報告期間中の”一番低い単価”が自動的に表示されます。</a:t>
          </a:r>
        </a:p>
        <a:p>
          <a:pPr>
            <a:lnSpc>
              <a:spcPts val="1300"/>
            </a:lnSpc>
          </a:pPr>
          <a:r>
            <a:rPr lang="ja-JP" altLang="en-US" sz="1100" b="0" i="0" u="none" strike="noStrike">
              <a:solidFill>
                <a:schemeClr val="dk1"/>
              </a:solidFill>
              <a:effectLst/>
              <a:latin typeface="+mn-lt"/>
              <a:ea typeface="+mn-ea"/>
              <a:cs typeface="+mn-cs"/>
            </a:rPr>
            <a:t>　・「算定額」及び「助成対象経費」は、自動的に表示されます。</a:t>
          </a:r>
        </a:p>
        <a:p>
          <a:pPr marL="0" marR="0" indent="0" defTabSz="914400" eaLnBrk="1" fontAlgn="auto" latinLnBrk="0" hangingPunct="1">
            <a:lnSpc>
              <a:spcPct val="100000"/>
            </a:lnSpc>
            <a:spcBef>
              <a:spcPts val="0"/>
            </a:spcBef>
            <a:spcAft>
              <a:spcPts val="0"/>
            </a:spcAft>
            <a:buClrTx/>
            <a:buSzTx/>
            <a:buFontTx/>
            <a:buNone/>
            <a:tabLst/>
            <a:defRPr/>
          </a:pPr>
          <a:r>
            <a:rPr lang="ja-JP" altLang="en-US" sz="1100" b="0" i="0">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指定のセル以外の入力は、しないでください。							</a:t>
          </a:r>
        </a:p>
        <a:p>
          <a:pPr>
            <a:lnSpc>
              <a:spcPts val="1200"/>
            </a:lnSpc>
          </a:pPr>
          <a:endParaRPr lang="ja-JP" altLang="en-US" sz="1100" b="0" i="0" u="none" strike="noStrike">
            <a:solidFill>
              <a:schemeClr val="dk1"/>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33</xdr:row>
      <xdr:rowOff>0</xdr:rowOff>
    </xdr:from>
    <xdr:to>
      <xdr:col>11</xdr:col>
      <xdr:colOff>0</xdr:colOff>
      <xdr:row>33</xdr:row>
      <xdr:rowOff>0</xdr:rowOff>
    </xdr:to>
    <xdr:sp macro="" textlink="">
      <xdr:nvSpPr>
        <xdr:cNvPr id="2" name="Line 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3" name="Line 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4" name="Line 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5" name="Line 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6" name="Line 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7" name="Line 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8" name="Line 1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9" name="Line 1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0" name="Line 12"/>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1" name="Line 1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2" name="Line 1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3" name="Line 1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4" name="Line 16"/>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5" name="Line 17"/>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6" name="Line 1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7" name="Line 1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8" name="Line 2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9" name="Line 2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0" name="Line 22"/>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1" name="Line 2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2" name="Line 2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3" name="Line 2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4" name="Line 26"/>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5" name="Line 27"/>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6" name="Line 2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7" name="Line 2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8" name="Line 3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9" name="Line 3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6</xdr:row>
      <xdr:rowOff>292099</xdr:rowOff>
    </xdr:to>
    <xdr:sp macro="" textlink="">
      <xdr:nvSpPr>
        <xdr:cNvPr id="31" name="Text Box 60"/>
        <xdr:cNvSpPr txBox="1">
          <a:spLocks noChangeArrowheads="1"/>
        </xdr:cNvSpPr>
      </xdr:nvSpPr>
      <xdr:spPr bwMode="auto">
        <a:xfrm>
          <a:off x="4234391" y="812800"/>
          <a:ext cx="6281208" cy="1765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r>
            <a:rPr lang="en-US" altLang="ja-JP" sz="1100" b="0" i="0" strike="noStrike">
              <a:solidFill>
                <a:srgbClr val="000000"/>
              </a:solidFill>
              <a:latin typeface="ＭＳ Ｐゴシック"/>
              <a:ea typeface="ＭＳ Ｐゴシック"/>
            </a:rPr>
            <a:t>CELL("filename",$A$6)</a:t>
          </a:r>
          <a:endParaRPr lang="ja-JP" altLang="en-US" sz="1100" b="0" i="0" strike="noStrike">
            <a:solidFill>
              <a:srgbClr val="000000"/>
            </a:solidFill>
            <a:latin typeface="ＭＳ Ｐゴシック"/>
            <a:ea typeface="ＭＳ Ｐゴシック"/>
          </a:endParaRP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xdr:col>
      <xdr:colOff>173566</xdr:colOff>
      <xdr:row>14</xdr:row>
      <xdr:rowOff>584200</xdr:rowOff>
    </xdr:from>
    <xdr:to>
      <xdr:col>8</xdr:col>
      <xdr:colOff>177488</xdr:colOff>
      <xdr:row>17</xdr:row>
      <xdr:rowOff>55033</xdr:rowOff>
    </xdr:to>
    <xdr:sp macro="" textlink="">
      <xdr:nvSpPr>
        <xdr:cNvPr id="32" name="四角形吹き出し 31"/>
        <xdr:cNvSpPr/>
      </xdr:nvSpPr>
      <xdr:spPr>
        <a:xfrm>
          <a:off x="1341966" y="6824133"/>
          <a:ext cx="3204322" cy="1248833"/>
        </a:xfrm>
        <a:prstGeom prst="wedgeRectCallout">
          <a:avLst>
            <a:gd name="adj1" fmla="val -44585"/>
            <a:gd name="adj2" fmla="val -10920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t>勤務時間の始業時刻、終業時刻ではなく、</a:t>
          </a:r>
          <a:endParaRPr kumimoji="1" lang="en-US" altLang="ja-JP" sz="1400"/>
        </a:p>
        <a:p>
          <a:pPr algn="l"/>
          <a:r>
            <a:rPr kumimoji="1" lang="ja-JP" altLang="en-US" sz="1400" b="1" u="sng"/>
            <a:t>工程・業務に直接従事した</a:t>
          </a:r>
          <a:endParaRPr kumimoji="1" lang="en-US" altLang="ja-JP" sz="1400" b="1" u="sng"/>
        </a:p>
        <a:p>
          <a:pPr algn="l"/>
          <a:r>
            <a:rPr kumimoji="1" lang="ja-JP" altLang="en-US" sz="1400" b="1" u="sng"/>
            <a:t>正味作業時間の開始と終了の時刻</a:t>
          </a:r>
          <a:endParaRPr kumimoji="1" lang="en-US" altLang="ja-JP" sz="1400" b="1" u="sng"/>
        </a:p>
        <a:p>
          <a:pPr algn="l"/>
          <a:r>
            <a:rPr kumimoji="1" lang="ja-JP" altLang="en-US" sz="1400"/>
            <a:t>を入力してください。</a:t>
          </a:r>
          <a:endParaRPr kumimoji="1" lang="ja-JP" altLang="en-US" sz="1100"/>
        </a:p>
      </xdr:txBody>
    </xdr:sp>
    <xdr:clientData/>
  </xdr:twoCellAnchor>
  <xdr:twoCellAnchor>
    <xdr:from>
      <xdr:col>10</xdr:col>
      <xdr:colOff>4000500</xdr:colOff>
      <xdr:row>14</xdr:row>
      <xdr:rowOff>101600</xdr:rowOff>
    </xdr:from>
    <xdr:to>
      <xdr:col>11</xdr:col>
      <xdr:colOff>736600</xdr:colOff>
      <xdr:row>16</xdr:row>
      <xdr:rowOff>101600</xdr:rowOff>
    </xdr:to>
    <xdr:sp macro="" textlink="">
      <xdr:nvSpPr>
        <xdr:cNvPr id="33" name="四角形吹き出し 32"/>
        <xdr:cNvSpPr/>
      </xdr:nvSpPr>
      <xdr:spPr>
        <a:xfrm>
          <a:off x="9994900" y="6362700"/>
          <a:ext cx="2641600" cy="1193800"/>
        </a:xfrm>
        <a:prstGeom prst="wedgeRectCallout">
          <a:avLst>
            <a:gd name="adj1" fmla="val 56972"/>
            <a:gd name="adj2" fmla="val -7719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t>「○：○○」と入力すると、表示が変わるようになっています</a:t>
          </a:r>
          <a:endParaRPr kumimoji="1" lang="en-US" altLang="ja-JP" sz="1200"/>
        </a:p>
        <a:p>
          <a:pPr algn="l"/>
          <a:r>
            <a:rPr kumimoji="1" lang="ja-JP" altLang="en-US" sz="1200"/>
            <a:t>　　例）</a:t>
          </a:r>
          <a:r>
            <a:rPr kumimoji="1" lang="en-US" altLang="ja-JP" sz="1200"/>
            <a:t>1</a:t>
          </a:r>
          <a:r>
            <a:rPr kumimoji="1" lang="ja-JP" altLang="en-US" sz="1200"/>
            <a:t>時間　→　</a:t>
          </a:r>
          <a:r>
            <a:rPr kumimoji="1" lang="en-US" altLang="ja-JP" sz="1200"/>
            <a:t>1</a:t>
          </a:r>
          <a:r>
            <a:rPr kumimoji="1" lang="ja-JP" altLang="en-US" sz="1200"/>
            <a:t>：</a:t>
          </a:r>
          <a:r>
            <a:rPr kumimoji="1" lang="en-US" altLang="ja-JP" sz="1200"/>
            <a:t>00</a:t>
          </a:r>
        </a:p>
        <a:p>
          <a:pPr algn="l"/>
          <a:r>
            <a:rPr kumimoji="1" lang="ja-JP" altLang="en-US" sz="1200"/>
            <a:t>　　　　　</a:t>
          </a:r>
          <a:r>
            <a:rPr kumimoji="1" lang="en-US" altLang="ja-JP" sz="1200"/>
            <a:t>45</a:t>
          </a:r>
          <a:r>
            <a:rPr kumimoji="1" lang="ja-JP" altLang="en-US" sz="1200"/>
            <a:t>分　→　</a:t>
          </a:r>
          <a:r>
            <a:rPr kumimoji="1" lang="en-US" altLang="ja-JP" sz="1200"/>
            <a:t>0</a:t>
          </a:r>
          <a:r>
            <a:rPr kumimoji="1" lang="ja-JP" altLang="en-US" sz="1200"/>
            <a:t>：</a:t>
          </a:r>
          <a:r>
            <a:rPr kumimoji="1" lang="en-US" altLang="ja-JP" sz="1200"/>
            <a:t>45</a:t>
          </a:r>
          <a:endParaRPr kumimoji="1" lang="ja-JP" altLang="en-US" sz="1200"/>
        </a:p>
      </xdr:txBody>
    </xdr:sp>
    <xdr:clientData/>
  </xdr:twoCellAnchor>
  <xdr:twoCellAnchor>
    <xdr:from>
      <xdr:col>1</xdr:col>
      <xdr:colOff>546101</xdr:colOff>
      <xdr:row>9</xdr:row>
      <xdr:rowOff>29634</xdr:rowOff>
    </xdr:from>
    <xdr:to>
      <xdr:col>8</xdr:col>
      <xdr:colOff>127001</xdr:colOff>
      <xdr:row>10</xdr:row>
      <xdr:rowOff>454711</xdr:rowOff>
    </xdr:to>
    <xdr:sp macro="" textlink="">
      <xdr:nvSpPr>
        <xdr:cNvPr id="36" name="四角形吹き出し 35"/>
        <xdr:cNvSpPr/>
      </xdr:nvSpPr>
      <xdr:spPr>
        <a:xfrm>
          <a:off x="1714501" y="3306234"/>
          <a:ext cx="2781300" cy="1017744"/>
        </a:xfrm>
        <a:prstGeom prst="wedgeRectCallout">
          <a:avLst>
            <a:gd name="adj1" fmla="val -68554"/>
            <a:gd name="adj2" fmla="val -3550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t>給料締日の翌日をスタートにしてください</a:t>
          </a:r>
        </a:p>
      </xdr:txBody>
    </xdr:sp>
    <xdr:clientData/>
  </xdr:twoCellAnchor>
  <xdr:twoCellAnchor>
    <xdr:from>
      <xdr:col>10</xdr:col>
      <xdr:colOff>1545167</xdr:colOff>
      <xdr:row>9</xdr:row>
      <xdr:rowOff>215900</xdr:rowOff>
    </xdr:from>
    <xdr:to>
      <xdr:col>10</xdr:col>
      <xdr:colOff>5393267</xdr:colOff>
      <xdr:row>10</xdr:row>
      <xdr:rowOff>342900</xdr:rowOff>
    </xdr:to>
    <xdr:sp macro="" textlink="">
      <xdr:nvSpPr>
        <xdr:cNvPr id="35" name="四角形吹き出し 34"/>
        <xdr:cNvSpPr/>
      </xdr:nvSpPr>
      <xdr:spPr>
        <a:xfrm>
          <a:off x="7006167" y="3492500"/>
          <a:ext cx="3848100" cy="719667"/>
        </a:xfrm>
        <a:prstGeom prst="wedgeRectCallout">
          <a:avLst>
            <a:gd name="adj1" fmla="val -64230"/>
            <a:gd name="adj2" fmla="val -39306"/>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ja-JP" sz="1400" b="1">
              <a:solidFill>
                <a:sysClr val="windowText" lastClr="000000"/>
              </a:solidFill>
              <a:effectLst/>
              <a:latin typeface="+mn-lt"/>
              <a:ea typeface="+mn-ea"/>
              <a:cs typeface="+mn-cs"/>
            </a:rPr>
            <a:t>「誰と」「何を」が明記していないと、対象となるか</a:t>
          </a:r>
          <a:endParaRPr kumimoji="1" lang="en-US" altLang="ja-JP" sz="1400" b="1">
            <a:solidFill>
              <a:sysClr val="windowText" lastClr="000000"/>
            </a:solidFill>
            <a:effectLst/>
            <a:latin typeface="+mn-lt"/>
            <a:ea typeface="+mn-ea"/>
            <a:cs typeface="+mn-cs"/>
          </a:endParaRPr>
        </a:p>
        <a:p>
          <a:r>
            <a:rPr kumimoji="1" lang="ja-JP" altLang="ja-JP" sz="1400" b="1">
              <a:solidFill>
                <a:sysClr val="windowText" lastClr="000000"/>
              </a:solidFill>
              <a:effectLst/>
              <a:latin typeface="+mn-lt"/>
              <a:ea typeface="+mn-ea"/>
              <a:cs typeface="+mn-cs"/>
            </a:rPr>
            <a:t>どうか</a:t>
          </a:r>
          <a:r>
            <a:rPr kumimoji="1" lang="ja-JP" altLang="en-US" sz="1400" b="1">
              <a:solidFill>
                <a:srgbClr val="FF0000"/>
              </a:solidFill>
              <a:effectLst/>
              <a:latin typeface="+mn-lt"/>
              <a:ea typeface="+mn-ea"/>
              <a:cs typeface="+mn-cs"/>
            </a:rPr>
            <a:t>判断できない</a:t>
          </a:r>
          <a:r>
            <a:rPr kumimoji="1" lang="ja-JP" altLang="en-US" sz="1400" b="1">
              <a:solidFill>
                <a:sysClr val="windowText" lastClr="000000"/>
              </a:solidFill>
              <a:effectLst/>
              <a:latin typeface="+mn-lt"/>
              <a:ea typeface="+mn-ea"/>
              <a:cs typeface="+mn-cs"/>
            </a:rPr>
            <a:t>ため、経費として対象外</a:t>
          </a:r>
          <a:endParaRPr lang="ja-JP" altLang="ja-JP" sz="1400">
            <a:solidFill>
              <a:sysClr val="windowText" lastClr="000000"/>
            </a:solidFill>
            <a:effectLst/>
          </a:endParaRPr>
        </a:p>
        <a:p>
          <a:pPr algn="l"/>
          <a:endParaRPr kumimoji="1" lang="ja-JP" altLang="en-US" sz="1400">
            <a:solidFill>
              <a:sysClr val="windowText" lastClr="000000"/>
            </a:solidFill>
          </a:endParaRPr>
        </a:p>
      </xdr:txBody>
    </xdr:sp>
    <xdr:clientData/>
  </xdr:twoCellAnchor>
  <xdr:twoCellAnchor>
    <xdr:from>
      <xdr:col>10</xdr:col>
      <xdr:colOff>1498600</xdr:colOff>
      <xdr:row>10</xdr:row>
      <xdr:rowOff>215900</xdr:rowOff>
    </xdr:from>
    <xdr:to>
      <xdr:col>10</xdr:col>
      <xdr:colOff>2133600</xdr:colOff>
      <xdr:row>12</xdr:row>
      <xdr:rowOff>571500</xdr:rowOff>
    </xdr:to>
    <xdr:sp macro="" textlink="">
      <xdr:nvSpPr>
        <xdr:cNvPr id="39" name="右中かっこ 38"/>
        <xdr:cNvSpPr/>
      </xdr:nvSpPr>
      <xdr:spPr>
        <a:xfrm>
          <a:off x="7493000" y="4089400"/>
          <a:ext cx="635000" cy="1549400"/>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2413000</xdr:colOff>
      <xdr:row>10</xdr:row>
      <xdr:rowOff>571500</xdr:rowOff>
    </xdr:from>
    <xdr:to>
      <xdr:col>11</xdr:col>
      <xdr:colOff>698500</xdr:colOff>
      <xdr:row>12</xdr:row>
      <xdr:rowOff>330200</xdr:rowOff>
    </xdr:to>
    <xdr:sp macro="" textlink="">
      <xdr:nvSpPr>
        <xdr:cNvPr id="41" name="四角形吹き出し 40"/>
        <xdr:cNvSpPr/>
      </xdr:nvSpPr>
      <xdr:spPr>
        <a:xfrm>
          <a:off x="8407400" y="4445000"/>
          <a:ext cx="4191000" cy="952500"/>
        </a:xfrm>
        <a:prstGeom prst="wedgeRectCallout">
          <a:avLst>
            <a:gd name="adj1" fmla="val -55089"/>
            <a:gd name="adj2" fmla="val -2397"/>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en-US" sz="1400" b="1">
              <a:solidFill>
                <a:sysClr val="windowText" lastClr="000000"/>
              </a:solidFill>
              <a:effectLst/>
              <a:latin typeface="+mn-lt"/>
              <a:ea typeface="+mn-ea"/>
              <a:cs typeface="+mn-cs"/>
            </a:rPr>
            <a:t>開発・改良に</a:t>
          </a:r>
          <a:r>
            <a:rPr kumimoji="1" lang="ja-JP" altLang="en-US" sz="1400" b="1">
              <a:solidFill>
                <a:srgbClr val="FF0000"/>
              </a:solidFill>
              <a:effectLst/>
              <a:latin typeface="+mn-lt"/>
              <a:ea typeface="+mn-ea"/>
              <a:cs typeface="+mn-cs"/>
            </a:rPr>
            <a:t>直接的に関係のない業務</a:t>
          </a:r>
          <a:r>
            <a:rPr kumimoji="1" lang="ja-JP" altLang="en-US" sz="1400" b="1">
              <a:solidFill>
                <a:sysClr val="windowText" lastClr="000000"/>
              </a:solidFill>
              <a:effectLst/>
              <a:latin typeface="+mn-lt"/>
              <a:ea typeface="+mn-ea"/>
              <a:cs typeface="+mn-cs"/>
            </a:rPr>
            <a:t>であり、経費として対象外</a:t>
          </a:r>
        </a:p>
      </xdr:txBody>
    </xdr:sp>
    <xdr:clientData/>
  </xdr:twoCellAnchor>
  <xdr:twoCellAnchor>
    <xdr:from>
      <xdr:col>7</xdr:col>
      <xdr:colOff>127000</xdr:colOff>
      <xdr:row>5</xdr:row>
      <xdr:rowOff>63500</xdr:rowOff>
    </xdr:from>
    <xdr:to>
      <xdr:col>10</xdr:col>
      <xdr:colOff>4597400</xdr:colOff>
      <xdr:row>6</xdr:row>
      <xdr:rowOff>209177</xdr:rowOff>
    </xdr:to>
    <xdr:sp macro="" textlink="">
      <xdr:nvSpPr>
        <xdr:cNvPr id="42" name="四角形吹き出し 41"/>
        <xdr:cNvSpPr/>
      </xdr:nvSpPr>
      <xdr:spPr>
        <a:xfrm>
          <a:off x="4275667" y="1968500"/>
          <a:ext cx="5782733" cy="526677"/>
        </a:xfrm>
        <a:prstGeom prst="wedgeRectCallout">
          <a:avLst>
            <a:gd name="adj1" fmla="val -36927"/>
            <a:gd name="adj2" fmla="val 11434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t>色のついたセルは自動計算のため、入力しないでください。</a:t>
          </a:r>
        </a:p>
      </xdr:txBody>
    </xdr:sp>
    <xdr:clientData/>
  </xdr:twoCellAnchor>
  <xdr:twoCellAnchor>
    <xdr:from>
      <xdr:col>10</xdr:col>
      <xdr:colOff>2336800</xdr:colOff>
      <xdr:row>15</xdr:row>
      <xdr:rowOff>139700</xdr:rowOff>
    </xdr:from>
    <xdr:to>
      <xdr:col>10</xdr:col>
      <xdr:colOff>2971800</xdr:colOff>
      <xdr:row>17</xdr:row>
      <xdr:rowOff>495300</xdr:rowOff>
    </xdr:to>
    <xdr:sp macro="" textlink="">
      <xdr:nvSpPr>
        <xdr:cNvPr id="43" name="右中かっこ 42"/>
        <xdr:cNvSpPr/>
      </xdr:nvSpPr>
      <xdr:spPr>
        <a:xfrm>
          <a:off x="8331200" y="6997700"/>
          <a:ext cx="635000" cy="1549400"/>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2933700</xdr:colOff>
      <xdr:row>16</xdr:row>
      <xdr:rowOff>444500</xdr:rowOff>
    </xdr:from>
    <xdr:to>
      <xdr:col>12</xdr:col>
      <xdr:colOff>355600</xdr:colOff>
      <xdr:row>18</xdr:row>
      <xdr:rowOff>203200</xdr:rowOff>
    </xdr:to>
    <xdr:sp macro="" textlink="">
      <xdr:nvSpPr>
        <xdr:cNvPr id="45" name="四角形吹き出し 44"/>
        <xdr:cNvSpPr/>
      </xdr:nvSpPr>
      <xdr:spPr>
        <a:xfrm>
          <a:off x="8928100" y="7899400"/>
          <a:ext cx="4191000" cy="952500"/>
        </a:xfrm>
        <a:prstGeom prst="wedgeRectCallout">
          <a:avLst>
            <a:gd name="adj1" fmla="val -46605"/>
            <a:gd name="adj2" fmla="val -71730"/>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en-US" sz="1400" b="1">
              <a:solidFill>
                <a:sysClr val="windowText" lastClr="000000"/>
              </a:solidFill>
              <a:effectLst/>
              <a:latin typeface="+mn-lt"/>
              <a:ea typeface="+mn-ea"/>
              <a:cs typeface="+mn-cs"/>
            </a:rPr>
            <a:t>具体的かつ開発製品が対象の業務であり対象経費</a:t>
          </a:r>
        </a:p>
      </xdr:txBody>
    </xdr:sp>
    <xdr:clientData/>
  </xdr:twoCellAnchor>
  <xdr:twoCellAnchor>
    <xdr:from>
      <xdr:col>10</xdr:col>
      <xdr:colOff>3467100</xdr:colOff>
      <xdr:row>0</xdr:row>
      <xdr:rowOff>114300</xdr:rowOff>
    </xdr:from>
    <xdr:to>
      <xdr:col>10</xdr:col>
      <xdr:colOff>5461000</xdr:colOff>
      <xdr:row>2</xdr:row>
      <xdr:rowOff>0</xdr:rowOff>
    </xdr:to>
    <xdr:sp macro="" textlink="">
      <xdr:nvSpPr>
        <xdr:cNvPr id="46" name="角丸四角形 45"/>
        <xdr:cNvSpPr/>
      </xdr:nvSpPr>
      <xdr:spPr>
        <a:xfrm>
          <a:off x="9461500" y="114300"/>
          <a:ext cx="1993900" cy="647700"/>
        </a:xfrm>
        <a:prstGeom prst="round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2800"/>
            <a:t>記入例</a:t>
          </a:r>
        </a:p>
      </xdr:txBody>
    </xdr:sp>
    <xdr:clientData/>
  </xdr:twoCellAnchor>
  <xdr:twoCellAnchor>
    <xdr:from>
      <xdr:col>10</xdr:col>
      <xdr:colOff>2218267</xdr:colOff>
      <xdr:row>3</xdr:row>
      <xdr:rowOff>203200</xdr:rowOff>
    </xdr:from>
    <xdr:to>
      <xdr:col>10</xdr:col>
      <xdr:colOff>4724402</xdr:colOff>
      <xdr:row>4</xdr:row>
      <xdr:rowOff>177800</xdr:rowOff>
    </xdr:to>
    <xdr:sp macro="" textlink="">
      <xdr:nvSpPr>
        <xdr:cNvPr id="44" name="四角形吹き出し 43"/>
        <xdr:cNvSpPr/>
      </xdr:nvSpPr>
      <xdr:spPr>
        <a:xfrm>
          <a:off x="7679267" y="1346200"/>
          <a:ext cx="2506135" cy="355600"/>
        </a:xfrm>
        <a:prstGeom prst="wedgeRectCallout">
          <a:avLst>
            <a:gd name="adj1" fmla="val 87949"/>
            <a:gd name="adj2" fmla="val 164493"/>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l"/>
          <a:r>
            <a:rPr kumimoji="1" lang="ja-JP" altLang="en-US" sz="2000" b="1"/>
            <a:t>押印または記名で可</a:t>
          </a:r>
          <a:endParaRPr kumimoji="1" lang="en-US" altLang="ja-JP" sz="2000" b="1"/>
        </a:p>
      </xdr:txBody>
    </xdr:sp>
    <xdr:clientData/>
  </xdr:twoCellAnchor>
  <xdr:twoCellAnchor>
    <xdr:from>
      <xdr:col>10</xdr:col>
      <xdr:colOff>2556933</xdr:colOff>
      <xdr:row>7</xdr:row>
      <xdr:rowOff>186266</xdr:rowOff>
    </xdr:from>
    <xdr:to>
      <xdr:col>10</xdr:col>
      <xdr:colOff>5063068</xdr:colOff>
      <xdr:row>8</xdr:row>
      <xdr:rowOff>237066</xdr:rowOff>
    </xdr:to>
    <xdr:sp macro="" textlink="">
      <xdr:nvSpPr>
        <xdr:cNvPr id="47" name="四角形吹き出し 46"/>
        <xdr:cNvSpPr/>
      </xdr:nvSpPr>
      <xdr:spPr>
        <a:xfrm>
          <a:off x="8017933" y="2853266"/>
          <a:ext cx="2506135" cy="355600"/>
        </a:xfrm>
        <a:prstGeom prst="wedgeRectCallout">
          <a:avLst>
            <a:gd name="adj1" fmla="val 75448"/>
            <a:gd name="adj2" fmla="val 114493"/>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l"/>
          <a:r>
            <a:rPr kumimoji="1" lang="ja-JP" altLang="en-US" sz="2000" b="1"/>
            <a:t>押印または記名で可</a:t>
          </a:r>
          <a:endParaRPr kumimoji="1" lang="en-US" altLang="ja-JP" sz="2000" b="1"/>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ables/table1.xml><?xml version="1.0" encoding="utf-8"?>
<table xmlns="http://schemas.openxmlformats.org/spreadsheetml/2006/main" id="1" name="直接人件費総括表" displayName="直接人件費総括表" ref="A6:L13" headerRowCount="0" totalsRowCount="1" headerRowBorderDxfId="37" tableBorderDxfId="36">
  <tableColumns count="12">
    <tableColumn id="1" name="列1" totalsRowLabel="合　　　計" headerRowDxfId="35" dataDxfId="34" totalsRowDxfId="11"/>
    <tableColumn id="3" name="列3" totalsRowFunction="custom" headerRowDxfId="33" dataDxfId="32" totalsRowDxfId="10" headerRowCellStyle="桁区切り" dataCellStyle="桁区切り">
      <totalsRowFormula>SUBTOTAL(109,直接人件費総括表[列3])
  +ROUNDDOWN(SUBTOTAL(109,直接人件費総括表[列5])/60,0)</totalsRowFormula>
    </tableColumn>
    <tableColumn id="4" name="列4" totalsRowLabel="時間" headerRowDxfId="31" dataDxfId="30" totalsRowDxfId="9"/>
    <tableColumn id="5" name="列5" totalsRowFunction="custom" headerRowDxfId="29" dataDxfId="28" totalsRowDxfId="8" headerRowCellStyle="桁区切り" dataCellStyle="桁区切り">
      <totalsRowFormula>IF(SUBTOTAL(109,直接人件費総括表[列5])&gt;=60,
     MOD(SUBTOTAL(109,直接人件費総括表[列5]),60),
     SUBTOTAL(109,直接人件費総括表[列5]))</totalsRowFormula>
    </tableColumn>
    <tableColumn id="6" name="列6" totalsRowLabel="分" headerRowDxfId="27" dataDxfId="26" totalsRowDxfId="7"/>
    <tableColumn id="7" name="列7" headerRowDxfId="25" dataDxfId="24" totalsRowDxfId="6"/>
    <tableColumn id="8" name="列8" totalsRowFunction="sum" headerRowDxfId="23" dataDxfId="22" totalsRowDxfId="5">
      <calculatedColumnFormula>(B6*F6)+(D6*F6/60)</calculatedColumnFormula>
    </tableColumn>
    <tableColumn id="9" name="列9" totalsRowLabel="円" headerRowDxfId="21" dataDxfId="20" totalsRowDxfId="4"/>
    <tableColumn id="12" name="列12" totalsRowFunction="sum" headerRowDxfId="19" dataDxfId="18" totalsRowDxfId="3" dataCellStyle="桁区切り"/>
    <tableColumn id="2" name="列2" totalsRowLabel="円" headerRowDxfId="17" dataDxfId="16" totalsRowDxfId="2"/>
    <tableColumn id="10" name="列10" headerRowDxfId="15" dataDxfId="14" totalsRowDxfId="1"/>
    <tableColumn id="11" name="列11" headerRowDxfId="13" dataDxfId="12" totalsRowDxfId="0"/>
  </tableColumns>
  <tableStyleInfo name="テーブル スタイル 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T31"/>
  <sheetViews>
    <sheetView showGridLines="0" zoomScale="80" zoomScaleNormal="80" zoomScaleSheetLayoutView="90" workbookViewId="0">
      <selection activeCell="B12" sqref="B12"/>
    </sheetView>
  </sheetViews>
  <sheetFormatPr defaultRowHeight="13" x14ac:dyDescent="0.2"/>
  <cols>
    <col min="1" max="1" width="25" customWidth="1"/>
    <col min="2" max="4" width="6.26953125" customWidth="1"/>
    <col min="5" max="5" width="5.6328125" customWidth="1"/>
    <col min="6" max="6" width="12.453125" customWidth="1"/>
    <col min="7" max="7" width="15.6328125" customWidth="1"/>
    <col min="8" max="8" width="6.26953125" customWidth="1"/>
    <col min="9" max="9" width="15.6328125" customWidth="1"/>
    <col min="10" max="10" width="6.26953125" customWidth="1"/>
    <col min="11" max="11" width="35.7265625" customWidth="1"/>
    <col min="12" max="12" width="11" customWidth="1"/>
  </cols>
  <sheetData>
    <row r="1" spans="1:20" ht="18.75" customHeight="1" x14ac:dyDescent="0.2">
      <c r="A1" s="190" t="s">
        <v>87</v>
      </c>
      <c r="B1" s="190"/>
      <c r="C1" s="190"/>
      <c r="D1" s="190"/>
      <c r="E1" s="190"/>
      <c r="F1" s="190"/>
      <c r="G1" s="190"/>
      <c r="H1" s="190"/>
      <c r="I1" s="190"/>
      <c r="J1" s="190"/>
      <c r="K1" s="190"/>
      <c r="L1" s="190"/>
      <c r="M1" s="156"/>
      <c r="N1" s="156"/>
      <c r="O1" s="156"/>
      <c r="P1" s="156"/>
      <c r="Q1" s="156"/>
      <c r="R1" s="156"/>
      <c r="S1" s="156"/>
      <c r="T1" s="156"/>
    </row>
    <row r="2" spans="1:20" ht="21.75" customHeight="1" x14ac:dyDescent="0.2">
      <c r="A2" s="195" t="s">
        <v>43</v>
      </c>
      <c r="B2" s="195"/>
      <c r="C2" s="195"/>
      <c r="D2" s="195"/>
      <c r="E2" s="195"/>
      <c r="F2" s="195"/>
      <c r="G2" s="195"/>
      <c r="H2" s="195"/>
      <c r="I2" s="195"/>
      <c r="J2" s="195"/>
      <c r="K2" s="195"/>
      <c r="L2" s="195"/>
      <c r="M2" s="156"/>
      <c r="N2" s="156"/>
      <c r="O2" s="156"/>
      <c r="P2" s="156"/>
      <c r="Q2" s="156"/>
      <c r="R2" s="156"/>
      <c r="S2" s="156"/>
      <c r="T2" s="156"/>
    </row>
    <row r="3" spans="1:20" ht="33" customHeight="1" thickBot="1" x14ac:dyDescent="0.25">
      <c r="A3" s="155" t="s">
        <v>44</v>
      </c>
      <c r="B3" s="194" t="s">
        <v>92</v>
      </c>
      <c r="C3" s="194"/>
      <c r="D3" s="194"/>
      <c r="E3" s="194"/>
      <c r="F3" s="194"/>
      <c r="G3" s="165"/>
      <c r="H3" s="93"/>
      <c r="I3" s="93"/>
      <c r="J3" s="93"/>
      <c r="K3" s="93"/>
      <c r="L3" s="156"/>
      <c r="M3" s="156"/>
      <c r="N3" s="156"/>
      <c r="O3" s="156"/>
      <c r="P3" s="156"/>
      <c r="Q3" s="156"/>
      <c r="R3" s="156"/>
      <c r="S3" s="156"/>
      <c r="T3" s="156"/>
    </row>
    <row r="4" spans="1:20" ht="17.25" customHeight="1" x14ac:dyDescent="0.2">
      <c r="A4" s="156"/>
      <c r="B4" s="156"/>
      <c r="C4" s="156"/>
      <c r="D4" s="156"/>
      <c r="E4" s="156"/>
      <c r="F4" s="156"/>
      <c r="G4" s="156"/>
      <c r="H4" s="156"/>
      <c r="I4" s="156"/>
      <c r="J4" s="156"/>
      <c r="K4" s="156"/>
      <c r="L4" s="156"/>
      <c r="M4" s="156"/>
      <c r="N4" s="156"/>
      <c r="O4" s="156"/>
      <c r="P4" s="156"/>
      <c r="Q4" s="156"/>
      <c r="R4" s="156"/>
      <c r="S4" s="156"/>
      <c r="T4" s="156"/>
    </row>
    <row r="5" spans="1:20" ht="37.5" customHeight="1" x14ac:dyDescent="0.2">
      <c r="A5" s="164" t="s">
        <v>45</v>
      </c>
      <c r="B5" s="191" t="s">
        <v>85</v>
      </c>
      <c r="C5" s="192"/>
      <c r="D5" s="192"/>
      <c r="E5" s="193"/>
      <c r="F5" s="162" t="s">
        <v>46</v>
      </c>
      <c r="G5" s="196" t="s">
        <v>86</v>
      </c>
      <c r="H5" s="197"/>
      <c r="I5" s="198" t="s">
        <v>84</v>
      </c>
      <c r="J5" s="197"/>
      <c r="K5" s="163" t="s">
        <v>47</v>
      </c>
      <c r="L5" s="162" t="s">
        <v>48</v>
      </c>
      <c r="M5" s="156"/>
      <c r="N5" s="156"/>
      <c r="O5" s="156"/>
      <c r="P5" s="156"/>
      <c r="Q5" s="156"/>
      <c r="R5" s="156"/>
      <c r="S5" s="156"/>
      <c r="T5" s="156"/>
    </row>
    <row r="6" spans="1:20" ht="37.5" customHeight="1" x14ac:dyDescent="0.2">
      <c r="A6" s="168"/>
      <c r="B6" s="169"/>
      <c r="C6" s="171" t="s">
        <v>1</v>
      </c>
      <c r="D6" s="170"/>
      <c r="E6" s="172" t="s">
        <v>54</v>
      </c>
      <c r="F6" s="170"/>
      <c r="G6" s="167">
        <f>(B6*F6)+(D6*F6/60)</f>
        <v>0</v>
      </c>
      <c r="H6" s="173" t="s">
        <v>0</v>
      </c>
      <c r="I6" s="169"/>
      <c r="J6" s="174" t="s">
        <v>0</v>
      </c>
      <c r="K6" s="178" t="s">
        <v>91</v>
      </c>
      <c r="L6" s="173"/>
      <c r="M6" s="156"/>
      <c r="N6" s="156"/>
      <c r="O6" s="156"/>
      <c r="P6" s="156"/>
      <c r="Q6" s="156"/>
      <c r="R6" s="156"/>
      <c r="S6" s="156"/>
      <c r="T6" s="156"/>
    </row>
    <row r="7" spans="1:20" ht="37.5" customHeight="1" x14ac:dyDescent="0.2">
      <c r="A7" s="168"/>
      <c r="B7" s="169"/>
      <c r="C7" s="171" t="s">
        <v>1</v>
      </c>
      <c r="D7" s="170"/>
      <c r="E7" s="172" t="s">
        <v>54</v>
      </c>
      <c r="F7" s="170"/>
      <c r="G7" s="167">
        <f t="shared" ref="G7:G12" si="0">(B7*F7)+(D7*F7/60)</f>
        <v>0</v>
      </c>
      <c r="H7" s="173" t="s">
        <v>0</v>
      </c>
      <c r="I7" s="169"/>
      <c r="J7" s="174" t="s">
        <v>0</v>
      </c>
      <c r="K7" s="178" t="s">
        <v>91</v>
      </c>
      <c r="L7" s="173"/>
      <c r="M7" s="156"/>
      <c r="N7" s="156"/>
      <c r="O7" s="156"/>
      <c r="P7" s="156"/>
      <c r="Q7" s="156"/>
      <c r="R7" s="156"/>
      <c r="S7" s="156"/>
      <c r="T7" s="156"/>
    </row>
    <row r="8" spans="1:20" ht="37.5" customHeight="1" x14ac:dyDescent="0.2">
      <c r="A8" s="168"/>
      <c r="B8" s="169"/>
      <c r="C8" s="171" t="s">
        <v>1</v>
      </c>
      <c r="D8" s="170"/>
      <c r="E8" s="172" t="s">
        <v>54</v>
      </c>
      <c r="F8" s="170"/>
      <c r="G8" s="167">
        <f>(B8*F8)+(D8*F8/60)</f>
        <v>0</v>
      </c>
      <c r="H8" s="173" t="s">
        <v>0</v>
      </c>
      <c r="I8" s="169"/>
      <c r="J8" s="174" t="s">
        <v>0</v>
      </c>
      <c r="K8" s="178" t="s">
        <v>91</v>
      </c>
      <c r="L8" s="173"/>
      <c r="M8" s="156"/>
      <c r="N8" s="156"/>
      <c r="O8" s="156"/>
      <c r="P8" s="156"/>
      <c r="Q8" s="156"/>
      <c r="R8" s="156"/>
      <c r="S8" s="156"/>
      <c r="T8" s="156"/>
    </row>
    <row r="9" spans="1:20" ht="37.5" customHeight="1" x14ac:dyDescent="0.2">
      <c r="A9" s="168"/>
      <c r="B9" s="169"/>
      <c r="C9" s="171" t="s">
        <v>1</v>
      </c>
      <c r="D9" s="170"/>
      <c r="E9" s="172" t="s">
        <v>54</v>
      </c>
      <c r="F9" s="170"/>
      <c r="G9" s="167">
        <f t="shared" si="0"/>
        <v>0</v>
      </c>
      <c r="H9" s="173" t="s">
        <v>0</v>
      </c>
      <c r="I9" s="169"/>
      <c r="J9" s="174" t="s">
        <v>0</v>
      </c>
      <c r="K9" s="178" t="s">
        <v>91</v>
      </c>
      <c r="L9" s="173"/>
      <c r="M9" s="156"/>
      <c r="N9" s="156"/>
      <c r="O9" s="156"/>
      <c r="P9" s="156"/>
      <c r="Q9" s="156"/>
      <c r="R9" s="156"/>
      <c r="S9" s="156"/>
      <c r="T9" s="156"/>
    </row>
    <row r="10" spans="1:20" ht="37.5" customHeight="1" x14ac:dyDescent="0.2">
      <c r="A10" s="168"/>
      <c r="B10" s="169"/>
      <c r="C10" s="171" t="s">
        <v>1</v>
      </c>
      <c r="D10" s="170"/>
      <c r="E10" s="172" t="s">
        <v>54</v>
      </c>
      <c r="F10" s="170"/>
      <c r="G10" s="167">
        <f t="shared" si="0"/>
        <v>0</v>
      </c>
      <c r="H10" s="173" t="s">
        <v>0</v>
      </c>
      <c r="I10" s="169"/>
      <c r="J10" s="174" t="s">
        <v>0</v>
      </c>
      <c r="K10" s="178" t="s">
        <v>91</v>
      </c>
      <c r="L10" s="173"/>
      <c r="M10" s="156"/>
      <c r="N10" s="156"/>
      <c r="O10" s="156"/>
      <c r="P10" s="156"/>
      <c r="Q10" s="156"/>
      <c r="R10" s="156"/>
      <c r="S10" s="156"/>
      <c r="T10" s="156"/>
    </row>
    <row r="11" spans="1:20" ht="37.5" customHeight="1" x14ac:dyDescent="0.2">
      <c r="A11" s="168"/>
      <c r="B11" s="169"/>
      <c r="C11" s="171" t="s">
        <v>1</v>
      </c>
      <c r="D11" s="170"/>
      <c r="E11" s="172" t="s">
        <v>54</v>
      </c>
      <c r="F11" s="170"/>
      <c r="G11" s="167">
        <f t="shared" si="0"/>
        <v>0</v>
      </c>
      <c r="H11" s="173" t="s">
        <v>0</v>
      </c>
      <c r="I11" s="169"/>
      <c r="J11" s="174" t="s">
        <v>0</v>
      </c>
      <c r="K11" s="178" t="s">
        <v>91</v>
      </c>
      <c r="L11" s="173"/>
      <c r="M11" s="156"/>
      <c r="N11" s="156"/>
      <c r="O11" s="156"/>
      <c r="P11" s="156"/>
      <c r="Q11" s="156"/>
      <c r="R11" s="156"/>
      <c r="S11" s="156"/>
      <c r="T11" s="156"/>
    </row>
    <row r="12" spans="1:20" ht="37.5" customHeight="1" thickBot="1" x14ac:dyDescent="0.25">
      <c r="A12" s="168"/>
      <c r="B12" s="169"/>
      <c r="C12" s="171" t="s">
        <v>1</v>
      </c>
      <c r="D12" s="170"/>
      <c r="E12" s="172" t="s">
        <v>54</v>
      </c>
      <c r="F12" s="170"/>
      <c r="G12" s="167">
        <f t="shared" si="0"/>
        <v>0</v>
      </c>
      <c r="H12" s="175" t="s">
        <v>0</v>
      </c>
      <c r="I12" s="177"/>
      <c r="J12" s="176" t="s">
        <v>0</v>
      </c>
      <c r="K12" s="178" t="s">
        <v>91</v>
      </c>
      <c r="L12" s="173"/>
      <c r="M12" s="156"/>
      <c r="N12" s="156"/>
      <c r="O12" s="156"/>
      <c r="P12" s="156"/>
      <c r="Q12" s="156"/>
      <c r="R12" s="156"/>
      <c r="S12" s="156"/>
      <c r="T12" s="156"/>
    </row>
    <row r="13" spans="1:20" ht="37.5" customHeight="1" thickBot="1" x14ac:dyDescent="0.25">
      <c r="A13" s="186" t="s">
        <v>83</v>
      </c>
      <c r="B13" s="161">
        <f>SUBTOTAL(109,直接人件費総括表[列3])
  +ROUNDDOWN(SUBTOTAL(109,直接人件費総括表[列5])/60,0)</f>
        <v>0</v>
      </c>
      <c r="C13" s="153" t="s">
        <v>1</v>
      </c>
      <c r="D13" s="160">
        <f>IF(SUBTOTAL(109,直接人件費総括表[列5])&gt;=60,
     MOD(SUBTOTAL(109,直接人件費総括表[列5]),60),
     SUBTOTAL(109,直接人件費総括表[列5]))</f>
        <v>0</v>
      </c>
      <c r="E13" s="154" t="s">
        <v>54</v>
      </c>
      <c r="F13" s="157"/>
      <c r="G13" s="159">
        <f>SUBTOTAL(109,直接人件費総括表[列8])</f>
        <v>0</v>
      </c>
      <c r="H13" s="94" t="s">
        <v>0</v>
      </c>
      <c r="I13" s="166">
        <f>SUBTOTAL(109,直接人件費総括表[列12])</f>
        <v>0</v>
      </c>
      <c r="J13" s="94" t="s">
        <v>0</v>
      </c>
      <c r="K13" s="158"/>
      <c r="L13" s="157"/>
      <c r="M13" s="156"/>
      <c r="N13" s="156"/>
      <c r="O13" s="156"/>
      <c r="P13" s="156"/>
      <c r="Q13" s="156"/>
      <c r="R13" s="156"/>
      <c r="S13" s="156"/>
      <c r="T13" s="156"/>
    </row>
    <row r="14" spans="1:20" x14ac:dyDescent="0.2">
      <c r="A14" s="156"/>
      <c r="B14" s="156"/>
      <c r="C14" s="156"/>
      <c r="D14" s="156"/>
      <c r="E14" s="156"/>
      <c r="F14" s="156"/>
      <c r="G14" s="156"/>
      <c r="H14" s="156"/>
      <c r="I14" s="156"/>
      <c r="J14" s="156"/>
      <c r="K14" s="156"/>
      <c r="L14" s="156"/>
      <c r="M14" s="156"/>
      <c r="N14" s="156"/>
      <c r="O14" s="156"/>
      <c r="P14" s="156"/>
      <c r="Q14" s="156"/>
      <c r="R14" s="156"/>
      <c r="S14" s="156"/>
      <c r="T14" s="156"/>
    </row>
    <row r="15" spans="1:20" x14ac:dyDescent="0.2">
      <c r="A15" s="156" t="s">
        <v>88</v>
      </c>
      <c r="B15" s="156"/>
      <c r="C15" s="156"/>
      <c r="D15" s="156"/>
      <c r="E15" s="156"/>
      <c r="F15" s="156"/>
      <c r="G15" s="156"/>
      <c r="H15" s="156"/>
      <c r="I15" s="156"/>
      <c r="J15" s="156"/>
      <c r="K15" s="156"/>
      <c r="L15" s="156"/>
      <c r="M15" s="156"/>
      <c r="N15" s="156"/>
      <c r="O15" s="156"/>
      <c r="P15" s="156"/>
      <c r="Q15" s="156"/>
      <c r="R15" s="156"/>
      <c r="S15" s="156"/>
      <c r="T15" s="156"/>
    </row>
    <row r="16" spans="1:20" x14ac:dyDescent="0.2">
      <c r="A16" s="156"/>
      <c r="B16" s="156"/>
      <c r="C16" s="156"/>
      <c r="D16" s="156"/>
      <c r="E16" s="156"/>
      <c r="F16" s="156"/>
      <c r="G16" s="156"/>
      <c r="H16" s="156"/>
      <c r="I16" s="156"/>
      <c r="J16" s="156"/>
      <c r="K16" s="156"/>
      <c r="L16" s="156"/>
      <c r="M16" s="156"/>
      <c r="N16" s="156"/>
      <c r="O16" s="156"/>
      <c r="P16" s="156"/>
      <c r="Q16" s="156"/>
      <c r="R16" s="156"/>
      <c r="S16" s="156"/>
      <c r="T16" s="156"/>
    </row>
    <row r="17" spans="1:20" x14ac:dyDescent="0.2">
      <c r="A17" s="156"/>
      <c r="B17" s="156"/>
      <c r="C17" s="156"/>
      <c r="D17" s="156"/>
      <c r="E17" s="156"/>
      <c r="F17" s="156"/>
      <c r="G17" s="156"/>
      <c r="H17" s="156"/>
      <c r="I17" s="156"/>
      <c r="J17" s="156"/>
      <c r="K17" s="156"/>
      <c r="L17" s="156"/>
      <c r="M17" s="156"/>
      <c r="N17" s="156"/>
      <c r="O17" s="156"/>
      <c r="P17" s="156"/>
      <c r="Q17" s="156"/>
      <c r="R17" s="156"/>
      <c r="S17" s="156"/>
      <c r="T17" s="156"/>
    </row>
    <row r="18" spans="1:20" x14ac:dyDescent="0.2">
      <c r="A18" s="156"/>
      <c r="B18" s="156"/>
      <c r="C18" s="156"/>
      <c r="D18" s="156"/>
      <c r="E18" s="156"/>
      <c r="F18" s="156"/>
      <c r="G18" s="156"/>
      <c r="H18" s="156"/>
      <c r="I18" s="156"/>
      <c r="J18" s="156"/>
      <c r="K18" s="156"/>
      <c r="L18" s="156"/>
      <c r="M18" s="156"/>
      <c r="N18" s="156"/>
      <c r="O18" s="156"/>
      <c r="P18" s="156"/>
      <c r="Q18" s="156"/>
      <c r="R18" s="156"/>
      <c r="S18" s="156"/>
      <c r="T18" s="156"/>
    </row>
    <row r="19" spans="1:20" x14ac:dyDescent="0.2">
      <c r="A19" s="156"/>
      <c r="B19" s="156"/>
      <c r="C19" s="156"/>
      <c r="D19" s="156"/>
      <c r="E19" s="156"/>
      <c r="F19" s="156"/>
      <c r="G19" s="156"/>
      <c r="H19" s="156"/>
      <c r="I19" s="156"/>
      <c r="J19" s="156"/>
      <c r="K19" s="156"/>
      <c r="L19" s="156"/>
      <c r="M19" s="156"/>
      <c r="N19" s="156"/>
      <c r="O19" s="156"/>
      <c r="P19" s="156"/>
      <c r="Q19" s="156"/>
      <c r="R19" s="156"/>
      <c r="S19" s="156"/>
      <c r="T19" s="156"/>
    </row>
    <row r="20" spans="1:20" x14ac:dyDescent="0.2">
      <c r="A20" s="156"/>
      <c r="B20" s="156"/>
      <c r="C20" s="156"/>
      <c r="D20" s="156"/>
      <c r="E20" s="156"/>
      <c r="F20" s="156"/>
      <c r="G20" s="156"/>
      <c r="H20" s="156"/>
      <c r="I20" s="156"/>
      <c r="J20" s="156"/>
      <c r="K20" s="156"/>
      <c r="L20" s="156"/>
      <c r="M20" s="156"/>
      <c r="N20" s="156"/>
      <c r="O20" s="156"/>
      <c r="P20" s="156"/>
      <c r="Q20" s="156"/>
      <c r="R20" s="156"/>
      <c r="S20" s="156"/>
      <c r="T20" s="156"/>
    </row>
    <row r="21" spans="1:20" x14ac:dyDescent="0.2">
      <c r="A21" s="156"/>
      <c r="B21" s="156"/>
      <c r="C21" s="156"/>
      <c r="D21" s="156"/>
      <c r="E21" s="156"/>
      <c r="F21" s="156"/>
      <c r="G21" s="156"/>
      <c r="H21" s="156"/>
      <c r="I21" s="156"/>
      <c r="J21" s="156"/>
      <c r="K21" s="156"/>
      <c r="L21" s="156"/>
      <c r="M21" s="156"/>
      <c r="N21" s="156"/>
      <c r="O21" s="156"/>
      <c r="P21" s="156"/>
      <c r="Q21" s="156"/>
      <c r="R21" s="156"/>
      <c r="S21" s="156"/>
      <c r="T21" s="156"/>
    </row>
    <row r="22" spans="1:20" x14ac:dyDescent="0.2">
      <c r="A22" s="156"/>
      <c r="B22" s="156"/>
      <c r="C22" s="156"/>
      <c r="D22" s="156"/>
      <c r="E22" s="156"/>
      <c r="F22" s="156"/>
      <c r="G22" s="156"/>
      <c r="H22" s="156"/>
      <c r="I22" s="156"/>
      <c r="J22" s="156"/>
      <c r="K22" s="156"/>
      <c r="L22" s="156"/>
      <c r="M22" s="156"/>
      <c r="N22" s="156"/>
      <c r="O22" s="156"/>
      <c r="P22" s="156"/>
      <c r="Q22" s="156"/>
      <c r="R22" s="156"/>
      <c r="S22" s="156"/>
      <c r="T22" s="156"/>
    </row>
    <row r="23" spans="1:20" x14ac:dyDescent="0.2">
      <c r="A23" s="156"/>
      <c r="B23" s="156"/>
      <c r="C23" s="156"/>
      <c r="D23" s="156"/>
      <c r="E23" s="156"/>
      <c r="F23" s="156"/>
      <c r="G23" s="156"/>
      <c r="H23" s="156"/>
      <c r="I23" s="156"/>
      <c r="J23" s="156"/>
      <c r="K23" s="156"/>
      <c r="L23" s="156"/>
      <c r="M23" s="156"/>
      <c r="N23" s="156"/>
      <c r="O23" s="156"/>
      <c r="P23" s="156"/>
      <c r="Q23" s="156"/>
      <c r="R23" s="156"/>
      <c r="S23" s="156"/>
      <c r="T23" s="156"/>
    </row>
    <row r="24" spans="1:20" x14ac:dyDescent="0.2">
      <c r="A24" s="156"/>
      <c r="B24" s="156"/>
      <c r="C24" s="156"/>
      <c r="D24" s="156"/>
      <c r="E24" s="156"/>
      <c r="F24" s="156"/>
      <c r="G24" s="156"/>
      <c r="H24" s="156"/>
      <c r="I24" s="156"/>
      <c r="J24" s="156"/>
      <c r="K24" s="156"/>
      <c r="L24" s="156"/>
      <c r="M24" s="156"/>
      <c r="N24" s="156"/>
      <c r="O24" s="156"/>
      <c r="P24" s="156"/>
      <c r="Q24" s="156"/>
      <c r="R24" s="156"/>
      <c r="S24" s="156"/>
      <c r="T24" s="156"/>
    </row>
    <row r="25" spans="1:20" x14ac:dyDescent="0.2">
      <c r="A25" s="156"/>
      <c r="B25" s="156"/>
      <c r="C25" s="156"/>
      <c r="D25" s="156"/>
      <c r="E25" s="156"/>
      <c r="F25" s="156"/>
      <c r="G25" s="156"/>
      <c r="H25" s="156"/>
      <c r="I25" s="156"/>
      <c r="J25" s="156"/>
      <c r="K25" s="156"/>
      <c r="L25" s="156"/>
      <c r="M25" s="156"/>
      <c r="N25" s="156"/>
      <c r="O25" s="156"/>
      <c r="P25" s="156"/>
      <c r="Q25" s="156"/>
      <c r="R25" s="156"/>
      <c r="S25" s="156"/>
      <c r="T25" s="156"/>
    </row>
    <row r="26" spans="1:20" x14ac:dyDescent="0.2">
      <c r="A26" s="156"/>
      <c r="B26" s="156"/>
      <c r="C26" s="156"/>
      <c r="D26" s="156"/>
      <c r="E26" s="156"/>
      <c r="F26" s="156"/>
      <c r="G26" s="156"/>
      <c r="H26" s="156"/>
      <c r="I26" s="156"/>
      <c r="J26" s="156"/>
      <c r="K26" s="156"/>
      <c r="L26" s="156"/>
      <c r="M26" s="156"/>
      <c r="N26" s="156"/>
      <c r="O26" s="156"/>
      <c r="P26" s="156"/>
      <c r="Q26" s="156"/>
      <c r="R26" s="156"/>
      <c r="S26" s="156"/>
      <c r="T26" s="156"/>
    </row>
    <row r="27" spans="1:20" x14ac:dyDescent="0.2">
      <c r="A27" s="156"/>
      <c r="B27" s="156"/>
      <c r="C27" s="156"/>
      <c r="D27" s="156"/>
      <c r="E27" s="156"/>
      <c r="F27" s="156"/>
      <c r="G27" s="156"/>
      <c r="H27" s="156"/>
      <c r="I27" s="156"/>
      <c r="J27" s="156"/>
      <c r="K27" s="156"/>
      <c r="L27" s="156"/>
      <c r="M27" s="156"/>
      <c r="N27" s="156"/>
      <c r="O27" s="156"/>
      <c r="P27" s="156"/>
      <c r="Q27" s="156"/>
      <c r="R27" s="156"/>
      <c r="S27" s="156"/>
      <c r="T27" s="156"/>
    </row>
    <row r="28" spans="1:20" x14ac:dyDescent="0.2">
      <c r="A28" s="156"/>
      <c r="B28" s="156"/>
      <c r="C28" s="156"/>
      <c r="D28" s="156"/>
      <c r="E28" s="156"/>
      <c r="F28" s="156"/>
      <c r="G28" s="156"/>
      <c r="H28" s="156"/>
      <c r="I28" s="156"/>
      <c r="J28" s="156"/>
      <c r="K28" s="156"/>
      <c r="L28" s="156"/>
      <c r="M28" s="156"/>
      <c r="N28" s="156"/>
      <c r="O28" s="156"/>
      <c r="P28" s="156"/>
      <c r="Q28" s="156"/>
      <c r="R28" s="156"/>
      <c r="S28" s="156"/>
      <c r="T28" s="156"/>
    </row>
    <row r="29" spans="1:20" x14ac:dyDescent="0.2">
      <c r="A29" s="156"/>
      <c r="B29" s="156"/>
      <c r="C29" s="156"/>
      <c r="D29" s="156"/>
      <c r="E29" s="156"/>
      <c r="F29" s="156"/>
      <c r="G29" s="156"/>
      <c r="H29" s="156"/>
      <c r="I29" s="156"/>
      <c r="J29" s="156"/>
      <c r="K29" s="156"/>
      <c r="L29" s="156"/>
      <c r="M29" s="156"/>
      <c r="N29" s="156"/>
      <c r="O29" s="156"/>
      <c r="P29" s="156"/>
      <c r="Q29" s="156"/>
      <c r="R29" s="156"/>
      <c r="S29" s="156"/>
      <c r="T29" s="156"/>
    </row>
    <row r="30" spans="1:20" x14ac:dyDescent="0.2">
      <c r="A30" s="156"/>
      <c r="B30" s="156"/>
      <c r="C30" s="156"/>
      <c r="D30" s="156"/>
      <c r="E30" s="156"/>
      <c r="F30" s="156"/>
      <c r="G30" s="156"/>
      <c r="H30" s="156"/>
      <c r="I30" s="156"/>
      <c r="J30" s="156"/>
      <c r="K30" s="156"/>
      <c r="L30" s="156"/>
      <c r="M30" s="156"/>
      <c r="N30" s="156"/>
      <c r="O30" s="156"/>
      <c r="P30" s="156"/>
      <c r="Q30" s="156"/>
      <c r="R30" s="156"/>
      <c r="S30" s="156"/>
      <c r="T30" s="156"/>
    </row>
    <row r="31" spans="1:20" x14ac:dyDescent="0.2">
      <c r="A31" s="156"/>
      <c r="B31" s="156"/>
      <c r="C31" s="156"/>
      <c r="D31" s="156"/>
      <c r="E31" s="156"/>
      <c r="F31" s="156"/>
      <c r="G31" s="156"/>
      <c r="H31" s="156"/>
      <c r="I31" s="156"/>
      <c r="J31" s="156"/>
      <c r="K31" s="156"/>
      <c r="L31" s="156"/>
    </row>
  </sheetData>
  <sheetProtection selectLockedCells="1"/>
  <mergeCells count="6">
    <mergeCell ref="A1:L1"/>
    <mergeCell ref="B5:E5"/>
    <mergeCell ref="B3:F3"/>
    <mergeCell ref="A2:L2"/>
    <mergeCell ref="G5:H5"/>
    <mergeCell ref="I5:J5"/>
  </mergeCells>
  <phoneticPr fontId="3"/>
  <dataValidations count="1">
    <dataValidation type="whole" allowBlank="1" showInputMessage="1" showErrorMessage="1" sqref="D6:D12">
      <formula1>0</formula1>
      <formula2>59</formula2>
    </dataValidation>
  </dataValidations>
  <printOptions horizontalCentered="1"/>
  <pageMargins left="0.78740157480314965" right="0.78740157480314965" top="0.98425196850393704" bottom="0.98425196850393704" header="0.51181102362204722" footer="0.51181102362204722"/>
  <pageSetup paperSize="9" scale="86" fitToHeight="0" orientation="landscape" r:id="rId1"/>
  <headerFooter alignWithMargins="0"/>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'【記入例】人件費シート1（別紙2-2）'!$S$12:$S$37</xm:f>
          </x14:formula1>
          <xm:sqref>F6:F12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view="pageBreakPreview" topLeftCell="A22" zoomScale="85" zoomScaleNormal="70" zoomScaleSheetLayoutView="85" workbookViewId="0">
      <selection activeCell="E32" sqref="E32:F32"/>
    </sheetView>
  </sheetViews>
  <sheetFormatPr defaultColWidth="11.36328125" defaultRowHeight="13" x14ac:dyDescent="0.2"/>
  <cols>
    <col min="1" max="1" width="16.7265625" style="6" customWidth="1"/>
    <col min="2" max="2" width="11.1796875" style="6" customWidth="1"/>
    <col min="3" max="3" width="3.7265625" style="17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90</v>
      </c>
      <c r="C1" s="285" t="s">
        <v>132</v>
      </c>
      <c r="D1" s="285"/>
      <c r="E1" s="285"/>
      <c r="F1" s="285"/>
      <c r="G1" s="285"/>
      <c r="H1" s="285"/>
      <c r="I1" s="285"/>
      <c r="J1" s="285"/>
      <c r="K1" s="285"/>
    </row>
    <row r="2" spans="1:15" ht="30" customHeight="1" x14ac:dyDescent="0.2">
      <c r="C2" s="285"/>
      <c r="D2" s="285"/>
      <c r="E2" s="285"/>
      <c r="F2" s="285"/>
      <c r="G2" s="285"/>
      <c r="H2" s="285"/>
      <c r="I2" s="285"/>
      <c r="J2" s="285"/>
      <c r="K2" s="285"/>
    </row>
    <row r="3" spans="1:15" ht="30" customHeight="1" thickBot="1" x14ac:dyDescent="0.25">
      <c r="A3" s="5" t="s">
        <v>13</v>
      </c>
      <c r="B3" s="286" t="str">
        <f>従業者A!D5</f>
        <v>株式会社×××</v>
      </c>
      <c r="C3" s="286"/>
      <c r="D3" s="286"/>
      <c r="E3" s="180"/>
      <c r="F3" s="180"/>
      <c r="G3" s="180"/>
      <c r="H3" s="180"/>
      <c r="I3" s="180"/>
      <c r="J3" s="180"/>
      <c r="K3" s="180"/>
    </row>
    <row r="4" spans="1:15" ht="30" customHeight="1" thickBot="1" x14ac:dyDescent="0.25">
      <c r="A4" s="7" t="s">
        <v>2</v>
      </c>
      <c r="B4" s="286" t="str">
        <f ca="1">従業者A!D6</f>
        <v>従業者A</v>
      </c>
      <c r="C4" s="286"/>
      <c r="D4" s="286"/>
      <c r="E4" s="8"/>
      <c r="F4" s="8"/>
      <c r="G4" s="8"/>
      <c r="L4" s="20" t="s">
        <v>95</v>
      </c>
    </row>
    <row r="5" spans="1:15" ht="30" customHeight="1" thickBot="1" x14ac:dyDescent="0.25">
      <c r="A5" s="10" t="s">
        <v>12</v>
      </c>
      <c r="B5" s="289">
        <f>従業者A!I8</f>
        <v>0</v>
      </c>
      <c r="C5" s="289"/>
      <c r="D5" s="289"/>
      <c r="E5" s="8"/>
      <c r="F5" s="8"/>
      <c r="G5" s="8"/>
      <c r="L5" s="182"/>
    </row>
    <row r="6" spans="1:15" ht="30" customHeight="1" thickBot="1" x14ac:dyDescent="0.25">
      <c r="A6" s="11" t="s">
        <v>14</v>
      </c>
    </row>
    <row r="7" spans="1:15" s="179" customFormat="1" ht="24" customHeight="1" x14ac:dyDescent="0.2">
      <c r="A7" s="267" t="s">
        <v>11</v>
      </c>
      <c r="B7" s="269" t="s">
        <v>10</v>
      </c>
      <c r="C7" s="269"/>
      <c r="D7" s="269"/>
      <c r="E7" s="271" t="s">
        <v>9</v>
      </c>
      <c r="F7" s="272"/>
      <c r="G7" s="272"/>
      <c r="H7" s="273"/>
      <c r="I7" s="271" t="s">
        <v>8</v>
      </c>
      <c r="J7" s="273"/>
      <c r="K7" s="105" t="s">
        <v>7</v>
      </c>
      <c r="L7" s="252" t="s">
        <v>42</v>
      </c>
      <c r="M7" s="245" t="s">
        <v>59</v>
      </c>
      <c r="N7" s="246" t="s">
        <v>62</v>
      </c>
      <c r="O7" s="247" t="s">
        <v>63</v>
      </c>
    </row>
    <row r="8" spans="1:15" s="179" customFormat="1" ht="24" customHeight="1" x14ac:dyDescent="0.2">
      <c r="A8" s="268"/>
      <c r="B8" s="270"/>
      <c r="C8" s="270"/>
      <c r="D8" s="270"/>
      <c r="E8" s="274"/>
      <c r="F8" s="275"/>
      <c r="G8" s="275"/>
      <c r="H8" s="276"/>
      <c r="I8" s="277"/>
      <c r="J8" s="278"/>
      <c r="K8" s="106" t="s">
        <v>51</v>
      </c>
      <c r="L8" s="253"/>
      <c r="M8" s="245"/>
      <c r="N8" s="246"/>
      <c r="O8" s="246"/>
    </row>
    <row r="9" spans="1:15" ht="46.5" customHeight="1" x14ac:dyDescent="0.2">
      <c r="A9" s="113" t="s">
        <v>93</v>
      </c>
      <c r="B9" s="115" t="s">
        <v>55</v>
      </c>
      <c r="C9" s="13" t="s">
        <v>5</v>
      </c>
      <c r="D9" s="117" t="s">
        <v>55</v>
      </c>
      <c r="E9" s="119" t="str">
        <f>IFERROR(HOUR(O9),"")</f>
        <v/>
      </c>
      <c r="F9" s="98" t="s">
        <v>53</v>
      </c>
      <c r="G9" s="121" t="str">
        <f>IFERROR(MINUTE(O9),"")</f>
        <v/>
      </c>
      <c r="H9" s="99" t="s">
        <v>54</v>
      </c>
      <c r="I9" s="112" t="str">
        <f>IFERROR((E9+G9/60)*$B$5,"")</f>
        <v/>
      </c>
      <c r="J9" s="154" t="s">
        <v>0</v>
      </c>
      <c r="K9" s="123"/>
      <c r="L9" s="125"/>
      <c r="M9" s="128"/>
      <c r="N9" s="91" t="str">
        <f>IFERROR(D9-B9-M9,"")</f>
        <v/>
      </c>
      <c r="O9" s="91" t="str">
        <f>IFERROR(IF(N9&gt;0,FLOOR(N9,"0:30"),""),"")</f>
        <v/>
      </c>
    </row>
    <row r="10" spans="1:15" ht="46.5" customHeight="1" x14ac:dyDescent="0.2">
      <c r="A10" s="113" t="s">
        <v>6</v>
      </c>
      <c r="B10" s="115" t="s">
        <v>55</v>
      </c>
      <c r="C10" s="13" t="s">
        <v>5</v>
      </c>
      <c r="D10" s="117" t="s">
        <v>55</v>
      </c>
      <c r="E10" s="120" t="str">
        <f t="shared" ref="E10:E30" si="0">IFERROR(HOUR(O10),"")</f>
        <v/>
      </c>
      <c r="F10" s="98" t="s">
        <v>53</v>
      </c>
      <c r="G10" s="121" t="str">
        <f t="shared" ref="G10:G31" si="1">IFERROR(MINUTE(O10),"")</f>
        <v/>
      </c>
      <c r="H10" s="99" t="s">
        <v>54</v>
      </c>
      <c r="I10" s="112" t="str">
        <f t="shared" ref="I10:I31" si="2">IFERROR((E10+G10/60)*$B$5,"")</f>
        <v/>
      </c>
      <c r="J10" s="154" t="s">
        <v>0</v>
      </c>
      <c r="K10" s="123"/>
      <c r="L10" s="125"/>
      <c r="M10" s="128"/>
      <c r="N10" s="91" t="str">
        <f t="shared" ref="N10:N31" si="3">IFERROR(D10-B10-M10,"")</f>
        <v/>
      </c>
      <c r="O10" s="91" t="str">
        <f t="shared" ref="O10:O31" si="4">IFERROR(IF(N10&gt;0,FLOOR(N10,"0:30"),""),"")</f>
        <v/>
      </c>
    </row>
    <row r="11" spans="1:15" ht="46.5" customHeight="1" x14ac:dyDescent="0.2">
      <c r="A11" s="113" t="s">
        <v>6</v>
      </c>
      <c r="B11" s="115" t="s">
        <v>55</v>
      </c>
      <c r="C11" s="13" t="s">
        <v>5</v>
      </c>
      <c r="D11" s="117" t="s">
        <v>55</v>
      </c>
      <c r="E11" s="120" t="str">
        <f t="shared" si="0"/>
        <v/>
      </c>
      <c r="F11" s="98" t="s">
        <v>53</v>
      </c>
      <c r="G11" s="121" t="str">
        <f t="shared" si="1"/>
        <v/>
      </c>
      <c r="H11" s="99" t="s">
        <v>54</v>
      </c>
      <c r="I11" s="112" t="str">
        <f t="shared" si="2"/>
        <v/>
      </c>
      <c r="J11" s="154" t="s">
        <v>0</v>
      </c>
      <c r="K11" s="123"/>
      <c r="L11" s="125"/>
      <c r="M11" s="128"/>
      <c r="N11" s="91" t="str">
        <f t="shared" si="3"/>
        <v/>
      </c>
      <c r="O11" s="91" t="str">
        <f t="shared" si="4"/>
        <v/>
      </c>
    </row>
    <row r="12" spans="1:15" ht="46.5" customHeight="1" x14ac:dyDescent="0.2">
      <c r="A12" s="113" t="s">
        <v>6</v>
      </c>
      <c r="B12" s="115" t="s">
        <v>55</v>
      </c>
      <c r="C12" s="13" t="s">
        <v>5</v>
      </c>
      <c r="D12" s="117" t="s">
        <v>55</v>
      </c>
      <c r="E12" s="120" t="str">
        <f t="shared" si="0"/>
        <v/>
      </c>
      <c r="F12" s="98" t="s">
        <v>53</v>
      </c>
      <c r="G12" s="121" t="str">
        <f t="shared" si="1"/>
        <v/>
      </c>
      <c r="H12" s="99" t="s">
        <v>54</v>
      </c>
      <c r="I12" s="112" t="str">
        <f t="shared" si="2"/>
        <v/>
      </c>
      <c r="J12" s="154" t="s">
        <v>0</v>
      </c>
      <c r="K12" s="123"/>
      <c r="L12" s="125"/>
      <c r="M12" s="128"/>
      <c r="N12" s="91" t="str">
        <f t="shared" si="3"/>
        <v/>
      </c>
      <c r="O12" s="91" t="str">
        <f t="shared" si="4"/>
        <v/>
      </c>
    </row>
    <row r="13" spans="1:15" ht="46.5" customHeight="1" x14ac:dyDescent="0.2">
      <c r="A13" s="113" t="s">
        <v>6</v>
      </c>
      <c r="B13" s="115" t="s">
        <v>55</v>
      </c>
      <c r="C13" s="13" t="s">
        <v>5</v>
      </c>
      <c r="D13" s="117" t="s">
        <v>55</v>
      </c>
      <c r="E13" s="120" t="str">
        <f t="shared" si="0"/>
        <v/>
      </c>
      <c r="F13" s="98" t="s">
        <v>53</v>
      </c>
      <c r="G13" s="121" t="str">
        <f t="shared" si="1"/>
        <v/>
      </c>
      <c r="H13" s="99" t="s">
        <v>54</v>
      </c>
      <c r="I13" s="112" t="str">
        <f t="shared" si="2"/>
        <v/>
      </c>
      <c r="J13" s="154" t="s">
        <v>0</v>
      </c>
      <c r="K13" s="123"/>
      <c r="L13" s="125"/>
      <c r="M13" s="128"/>
      <c r="N13" s="91" t="str">
        <f t="shared" si="3"/>
        <v/>
      </c>
      <c r="O13" s="91" t="str">
        <f t="shared" si="4"/>
        <v/>
      </c>
    </row>
    <row r="14" spans="1:15" ht="46.5" customHeight="1" x14ac:dyDescent="0.2">
      <c r="A14" s="113" t="s">
        <v>6</v>
      </c>
      <c r="B14" s="115" t="s">
        <v>55</v>
      </c>
      <c r="C14" s="13" t="s">
        <v>5</v>
      </c>
      <c r="D14" s="117" t="s">
        <v>55</v>
      </c>
      <c r="E14" s="120" t="str">
        <f t="shared" si="0"/>
        <v/>
      </c>
      <c r="F14" s="98" t="s">
        <v>53</v>
      </c>
      <c r="G14" s="121" t="str">
        <f t="shared" si="1"/>
        <v/>
      </c>
      <c r="H14" s="99" t="s">
        <v>54</v>
      </c>
      <c r="I14" s="112" t="str">
        <f t="shared" si="2"/>
        <v/>
      </c>
      <c r="J14" s="154" t="s">
        <v>0</v>
      </c>
      <c r="K14" s="123"/>
      <c r="L14" s="125"/>
      <c r="M14" s="128"/>
      <c r="N14" s="91" t="str">
        <f t="shared" si="3"/>
        <v/>
      </c>
      <c r="O14" s="91" t="str">
        <f t="shared" si="4"/>
        <v/>
      </c>
    </row>
    <row r="15" spans="1:15" ht="46.5" customHeight="1" x14ac:dyDescent="0.2">
      <c r="A15" s="113" t="s">
        <v>6</v>
      </c>
      <c r="B15" s="115" t="s">
        <v>55</v>
      </c>
      <c r="C15" s="13" t="s">
        <v>5</v>
      </c>
      <c r="D15" s="117" t="s">
        <v>55</v>
      </c>
      <c r="E15" s="120" t="str">
        <f t="shared" si="0"/>
        <v/>
      </c>
      <c r="F15" s="98" t="s">
        <v>53</v>
      </c>
      <c r="G15" s="121" t="str">
        <f t="shared" si="1"/>
        <v/>
      </c>
      <c r="H15" s="99" t="s">
        <v>54</v>
      </c>
      <c r="I15" s="112" t="str">
        <f t="shared" si="2"/>
        <v/>
      </c>
      <c r="J15" s="154" t="s">
        <v>0</v>
      </c>
      <c r="K15" s="123"/>
      <c r="L15" s="125"/>
      <c r="M15" s="128"/>
      <c r="N15" s="91" t="str">
        <f t="shared" si="3"/>
        <v/>
      </c>
      <c r="O15" s="91" t="str">
        <f t="shared" si="4"/>
        <v/>
      </c>
    </row>
    <row r="16" spans="1:15" ht="46.5" customHeight="1" x14ac:dyDescent="0.2">
      <c r="A16" s="113" t="s">
        <v>6</v>
      </c>
      <c r="B16" s="115" t="s">
        <v>55</v>
      </c>
      <c r="C16" s="13" t="s">
        <v>5</v>
      </c>
      <c r="D16" s="117" t="s">
        <v>55</v>
      </c>
      <c r="E16" s="120" t="str">
        <f t="shared" si="0"/>
        <v/>
      </c>
      <c r="F16" s="98" t="s">
        <v>53</v>
      </c>
      <c r="G16" s="121" t="str">
        <f t="shared" si="1"/>
        <v/>
      </c>
      <c r="H16" s="99" t="s">
        <v>54</v>
      </c>
      <c r="I16" s="112" t="str">
        <f t="shared" si="2"/>
        <v/>
      </c>
      <c r="J16" s="154" t="s">
        <v>0</v>
      </c>
      <c r="K16" s="123"/>
      <c r="L16" s="125"/>
      <c r="M16" s="128"/>
      <c r="N16" s="91" t="str">
        <f t="shared" si="3"/>
        <v/>
      </c>
      <c r="O16" s="91" t="str">
        <f t="shared" si="4"/>
        <v/>
      </c>
    </row>
    <row r="17" spans="1:15" ht="46.5" customHeight="1" x14ac:dyDescent="0.2">
      <c r="A17" s="113" t="s">
        <v>6</v>
      </c>
      <c r="B17" s="115" t="s">
        <v>55</v>
      </c>
      <c r="C17" s="13" t="s">
        <v>5</v>
      </c>
      <c r="D17" s="117" t="s">
        <v>55</v>
      </c>
      <c r="E17" s="120" t="str">
        <f t="shared" si="0"/>
        <v/>
      </c>
      <c r="F17" s="98" t="s">
        <v>53</v>
      </c>
      <c r="G17" s="121" t="str">
        <f t="shared" si="1"/>
        <v/>
      </c>
      <c r="H17" s="99" t="s">
        <v>54</v>
      </c>
      <c r="I17" s="112" t="str">
        <f t="shared" si="2"/>
        <v/>
      </c>
      <c r="J17" s="154" t="s">
        <v>0</v>
      </c>
      <c r="K17" s="123"/>
      <c r="L17" s="125"/>
      <c r="M17" s="128"/>
      <c r="N17" s="91" t="str">
        <f t="shared" si="3"/>
        <v/>
      </c>
      <c r="O17" s="91" t="str">
        <f t="shared" si="4"/>
        <v/>
      </c>
    </row>
    <row r="18" spans="1:15" ht="46.5" customHeight="1" x14ac:dyDescent="0.2">
      <c r="A18" s="113" t="s">
        <v>6</v>
      </c>
      <c r="B18" s="115" t="s">
        <v>55</v>
      </c>
      <c r="C18" s="13" t="s">
        <v>5</v>
      </c>
      <c r="D18" s="117" t="s">
        <v>55</v>
      </c>
      <c r="E18" s="120" t="str">
        <f t="shared" si="0"/>
        <v/>
      </c>
      <c r="F18" s="98" t="s">
        <v>53</v>
      </c>
      <c r="G18" s="121" t="str">
        <f t="shared" si="1"/>
        <v/>
      </c>
      <c r="H18" s="99" t="s">
        <v>54</v>
      </c>
      <c r="I18" s="112" t="str">
        <f t="shared" si="2"/>
        <v/>
      </c>
      <c r="J18" s="154" t="s">
        <v>0</v>
      </c>
      <c r="K18" s="123"/>
      <c r="L18" s="125"/>
      <c r="M18" s="128"/>
      <c r="N18" s="91" t="str">
        <f t="shared" si="3"/>
        <v/>
      </c>
      <c r="O18" s="91" t="str">
        <f t="shared" si="4"/>
        <v/>
      </c>
    </row>
    <row r="19" spans="1:15" ht="46.5" customHeight="1" x14ac:dyDescent="0.2">
      <c r="A19" s="113" t="s">
        <v>6</v>
      </c>
      <c r="B19" s="115" t="s">
        <v>55</v>
      </c>
      <c r="C19" s="13" t="s">
        <v>5</v>
      </c>
      <c r="D19" s="117" t="s">
        <v>55</v>
      </c>
      <c r="E19" s="120" t="str">
        <f t="shared" si="0"/>
        <v/>
      </c>
      <c r="F19" s="98" t="s">
        <v>53</v>
      </c>
      <c r="G19" s="121" t="str">
        <f t="shared" si="1"/>
        <v/>
      </c>
      <c r="H19" s="99" t="s">
        <v>54</v>
      </c>
      <c r="I19" s="112" t="str">
        <f t="shared" si="2"/>
        <v/>
      </c>
      <c r="J19" s="154" t="s">
        <v>0</v>
      </c>
      <c r="K19" s="123"/>
      <c r="L19" s="125"/>
      <c r="M19" s="128"/>
      <c r="N19" s="91" t="str">
        <f t="shared" si="3"/>
        <v/>
      </c>
      <c r="O19" s="91" t="str">
        <f t="shared" si="4"/>
        <v/>
      </c>
    </row>
    <row r="20" spans="1:15" ht="46.5" customHeight="1" x14ac:dyDescent="0.2">
      <c r="A20" s="113" t="s">
        <v>6</v>
      </c>
      <c r="B20" s="115" t="s">
        <v>55</v>
      </c>
      <c r="C20" s="13" t="s">
        <v>5</v>
      </c>
      <c r="D20" s="117" t="s">
        <v>55</v>
      </c>
      <c r="E20" s="120" t="str">
        <f t="shared" si="0"/>
        <v/>
      </c>
      <c r="F20" s="98" t="s">
        <v>53</v>
      </c>
      <c r="G20" s="121" t="str">
        <f t="shared" si="1"/>
        <v/>
      </c>
      <c r="H20" s="99" t="s">
        <v>54</v>
      </c>
      <c r="I20" s="112" t="str">
        <f t="shared" si="2"/>
        <v/>
      </c>
      <c r="J20" s="154" t="s">
        <v>0</v>
      </c>
      <c r="K20" s="123"/>
      <c r="L20" s="125"/>
      <c r="M20" s="128"/>
      <c r="N20" s="91" t="str">
        <f t="shared" si="3"/>
        <v/>
      </c>
      <c r="O20" s="91" t="str">
        <f t="shared" si="4"/>
        <v/>
      </c>
    </row>
    <row r="21" spans="1:15" ht="46.5" customHeight="1" x14ac:dyDescent="0.2">
      <c r="A21" s="113" t="s">
        <v>6</v>
      </c>
      <c r="B21" s="115" t="s">
        <v>55</v>
      </c>
      <c r="C21" s="13" t="s">
        <v>5</v>
      </c>
      <c r="D21" s="117" t="s">
        <v>55</v>
      </c>
      <c r="E21" s="120" t="str">
        <f t="shared" si="0"/>
        <v/>
      </c>
      <c r="F21" s="98" t="s">
        <v>53</v>
      </c>
      <c r="G21" s="121" t="str">
        <f t="shared" si="1"/>
        <v/>
      </c>
      <c r="H21" s="99" t="s">
        <v>54</v>
      </c>
      <c r="I21" s="112" t="str">
        <f t="shared" si="2"/>
        <v/>
      </c>
      <c r="J21" s="154" t="s">
        <v>0</v>
      </c>
      <c r="K21" s="123"/>
      <c r="L21" s="125"/>
      <c r="M21" s="128"/>
      <c r="N21" s="91" t="str">
        <f t="shared" si="3"/>
        <v/>
      </c>
      <c r="O21" s="91" t="str">
        <f t="shared" si="4"/>
        <v/>
      </c>
    </row>
    <row r="22" spans="1:15" ht="46.5" customHeight="1" x14ac:dyDescent="0.2">
      <c r="A22" s="113" t="s">
        <v>6</v>
      </c>
      <c r="B22" s="115" t="s">
        <v>55</v>
      </c>
      <c r="C22" s="13" t="s">
        <v>5</v>
      </c>
      <c r="D22" s="117" t="s">
        <v>55</v>
      </c>
      <c r="E22" s="120" t="str">
        <f t="shared" si="0"/>
        <v/>
      </c>
      <c r="F22" s="98" t="s">
        <v>53</v>
      </c>
      <c r="G22" s="121" t="str">
        <f t="shared" si="1"/>
        <v/>
      </c>
      <c r="H22" s="99" t="s">
        <v>54</v>
      </c>
      <c r="I22" s="112" t="str">
        <f t="shared" si="2"/>
        <v/>
      </c>
      <c r="J22" s="154" t="s">
        <v>0</v>
      </c>
      <c r="K22" s="123"/>
      <c r="L22" s="125"/>
      <c r="M22" s="128"/>
      <c r="N22" s="91" t="str">
        <f t="shared" si="3"/>
        <v/>
      </c>
      <c r="O22" s="91" t="str">
        <f t="shared" si="4"/>
        <v/>
      </c>
    </row>
    <row r="23" spans="1:15" ht="46.5" customHeight="1" x14ac:dyDescent="0.2">
      <c r="A23" s="113" t="s">
        <v>6</v>
      </c>
      <c r="B23" s="115" t="s">
        <v>55</v>
      </c>
      <c r="C23" s="13" t="s">
        <v>5</v>
      </c>
      <c r="D23" s="117" t="s">
        <v>55</v>
      </c>
      <c r="E23" s="120" t="str">
        <f t="shared" si="0"/>
        <v/>
      </c>
      <c r="F23" s="98" t="s">
        <v>53</v>
      </c>
      <c r="G23" s="121" t="str">
        <f t="shared" si="1"/>
        <v/>
      </c>
      <c r="H23" s="99" t="s">
        <v>54</v>
      </c>
      <c r="I23" s="112" t="str">
        <f t="shared" si="2"/>
        <v/>
      </c>
      <c r="J23" s="154" t="s">
        <v>0</v>
      </c>
      <c r="K23" s="123"/>
      <c r="L23" s="125"/>
      <c r="M23" s="128"/>
      <c r="N23" s="91" t="str">
        <f t="shared" si="3"/>
        <v/>
      </c>
      <c r="O23" s="91" t="str">
        <f t="shared" si="4"/>
        <v/>
      </c>
    </row>
    <row r="24" spans="1:15" ht="46.5" customHeight="1" x14ac:dyDescent="0.2">
      <c r="A24" s="113" t="s">
        <v>6</v>
      </c>
      <c r="B24" s="115" t="s">
        <v>55</v>
      </c>
      <c r="C24" s="13" t="s">
        <v>5</v>
      </c>
      <c r="D24" s="117" t="s">
        <v>55</v>
      </c>
      <c r="E24" s="120" t="str">
        <f t="shared" si="0"/>
        <v/>
      </c>
      <c r="F24" s="98" t="s">
        <v>53</v>
      </c>
      <c r="G24" s="121" t="str">
        <f t="shared" si="1"/>
        <v/>
      </c>
      <c r="H24" s="99" t="s">
        <v>54</v>
      </c>
      <c r="I24" s="112" t="str">
        <f t="shared" si="2"/>
        <v/>
      </c>
      <c r="J24" s="154" t="s">
        <v>0</v>
      </c>
      <c r="K24" s="123"/>
      <c r="L24" s="125"/>
      <c r="M24" s="128"/>
      <c r="N24" s="91" t="str">
        <f t="shared" si="3"/>
        <v/>
      </c>
      <c r="O24" s="91" t="str">
        <f t="shared" si="4"/>
        <v/>
      </c>
    </row>
    <row r="25" spans="1:15" ht="46.5" customHeight="1" x14ac:dyDescent="0.2">
      <c r="A25" s="113" t="s">
        <v>6</v>
      </c>
      <c r="B25" s="115" t="s">
        <v>55</v>
      </c>
      <c r="C25" s="13" t="s">
        <v>5</v>
      </c>
      <c r="D25" s="117" t="s">
        <v>55</v>
      </c>
      <c r="E25" s="120" t="str">
        <f t="shared" si="0"/>
        <v/>
      </c>
      <c r="F25" s="98" t="s">
        <v>53</v>
      </c>
      <c r="G25" s="121" t="str">
        <f t="shared" si="1"/>
        <v/>
      </c>
      <c r="H25" s="99" t="s">
        <v>54</v>
      </c>
      <c r="I25" s="112" t="str">
        <f t="shared" si="2"/>
        <v/>
      </c>
      <c r="J25" s="154" t="s">
        <v>0</v>
      </c>
      <c r="K25" s="123"/>
      <c r="L25" s="125"/>
      <c r="M25" s="128"/>
      <c r="N25" s="91" t="str">
        <f t="shared" si="3"/>
        <v/>
      </c>
      <c r="O25" s="91" t="str">
        <f t="shared" si="4"/>
        <v/>
      </c>
    </row>
    <row r="26" spans="1:15" ht="46.5" customHeight="1" x14ac:dyDescent="0.2">
      <c r="A26" s="113" t="s">
        <v>6</v>
      </c>
      <c r="B26" s="115" t="s">
        <v>55</v>
      </c>
      <c r="C26" s="13" t="s">
        <v>5</v>
      </c>
      <c r="D26" s="117" t="s">
        <v>55</v>
      </c>
      <c r="E26" s="120" t="str">
        <f t="shared" si="0"/>
        <v/>
      </c>
      <c r="F26" s="98" t="s">
        <v>53</v>
      </c>
      <c r="G26" s="121" t="str">
        <f t="shared" si="1"/>
        <v/>
      </c>
      <c r="H26" s="99" t="s">
        <v>54</v>
      </c>
      <c r="I26" s="112" t="str">
        <f t="shared" si="2"/>
        <v/>
      </c>
      <c r="J26" s="154" t="s">
        <v>0</v>
      </c>
      <c r="K26" s="123"/>
      <c r="L26" s="125"/>
      <c r="M26" s="128"/>
      <c r="N26" s="91" t="str">
        <f t="shared" si="3"/>
        <v/>
      </c>
      <c r="O26" s="91" t="str">
        <f t="shared" si="4"/>
        <v/>
      </c>
    </row>
    <row r="27" spans="1:15" ht="46.5" customHeight="1" x14ac:dyDescent="0.2">
      <c r="A27" s="113" t="s">
        <v>6</v>
      </c>
      <c r="B27" s="115" t="s">
        <v>55</v>
      </c>
      <c r="C27" s="13" t="s">
        <v>5</v>
      </c>
      <c r="D27" s="117" t="s">
        <v>55</v>
      </c>
      <c r="E27" s="120" t="str">
        <f t="shared" si="0"/>
        <v/>
      </c>
      <c r="F27" s="98" t="s">
        <v>53</v>
      </c>
      <c r="G27" s="121" t="str">
        <f t="shared" si="1"/>
        <v/>
      </c>
      <c r="H27" s="99" t="s">
        <v>54</v>
      </c>
      <c r="I27" s="112" t="str">
        <f t="shared" si="2"/>
        <v/>
      </c>
      <c r="J27" s="154" t="s">
        <v>0</v>
      </c>
      <c r="K27" s="123"/>
      <c r="L27" s="125"/>
      <c r="M27" s="128"/>
      <c r="N27" s="91" t="str">
        <f t="shared" si="3"/>
        <v/>
      </c>
      <c r="O27" s="91" t="str">
        <f t="shared" si="4"/>
        <v/>
      </c>
    </row>
    <row r="28" spans="1:15" ht="46.5" customHeight="1" x14ac:dyDescent="0.2">
      <c r="A28" s="113" t="s">
        <v>6</v>
      </c>
      <c r="B28" s="115" t="s">
        <v>55</v>
      </c>
      <c r="C28" s="13" t="s">
        <v>5</v>
      </c>
      <c r="D28" s="117" t="s">
        <v>55</v>
      </c>
      <c r="E28" s="120" t="str">
        <f t="shared" si="0"/>
        <v/>
      </c>
      <c r="F28" s="98" t="s">
        <v>53</v>
      </c>
      <c r="G28" s="121" t="str">
        <f t="shared" si="1"/>
        <v/>
      </c>
      <c r="H28" s="99" t="s">
        <v>54</v>
      </c>
      <c r="I28" s="112" t="str">
        <f t="shared" si="2"/>
        <v/>
      </c>
      <c r="J28" s="154" t="s">
        <v>0</v>
      </c>
      <c r="K28" s="123"/>
      <c r="L28" s="125"/>
      <c r="M28" s="128"/>
      <c r="N28" s="91" t="str">
        <f t="shared" si="3"/>
        <v/>
      </c>
      <c r="O28" s="91" t="str">
        <f t="shared" si="4"/>
        <v/>
      </c>
    </row>
    <row r="29" spans="1:15" ht="46.5" customHeight="1" x14ac:dyDescent="0.2">
      <c r="A29" s="113" t="s">
        <v>6</v>
      </c>
      <c r="B29" s="115" t="s">
        <v>55</v>
      </c>
      <c r="C29" s="13" t="s">
        <v>5</v>
      </c>
      <c r="D29" s="117" t="s">
        <v>55</v>
      </c>
      <c r="E29" s="120" t="str">
        <f t="shared" si="0"/>
        <v/>
      </c>
      <c r="F29" s="98" t="s">
        <v>53</v>
      </c>
      <c r="G29" s="121" t="str">
        <f t="shared" si="1"/>
        <v/>
      </c>
      <c r="H29" s="99" t="s">
        <v>54</v>
      </c>
      <c r="I29" s="112" t="str">
        <f t="shared" si="2"/>
        <v/>
      </c>
      <c r="J29" s="154" t="s">
        <v>0</v>
      </c>
      <c r="K29" s="123"/>
      <c r="L29" s="125"/>
      <c r="M29" s="128"/>
      <c r="N29" s="91" t="str">
        <f t="shared" si="3"/>
        <v/>
      </c>
      <c r="O29" s="91" t="str">
        <f t="shared" si="4"/>
        <v/>
      </c>
    </row>
    <row r="30" spans="1:15" ht="46.5" customHeight="1" x14ac:dyDescent="0.2">
      <c r="A30" s="113" t="s">
        <v>6</v>
      </c>
      <c r="B30" s="115" t="s">
        <v>55</v>
      </c>
      <c r="C30" s="13" t="s">
        <v>5</v>
      </c>
      <c r="D30" s="117" t="s">
        <v>55</v>
      </c>
      <c r="E30" s="120" t="str">
        <f t="shared" si="0"/>
        <v/>
      </c>
      <c r="F30" s="98" t="s">
        <v>53</v>
      </c>
      <c r="G30" s="121" t="str">
        <f t="shared" si="1"/>
        <v/>
      </c>
      <c r="H30" s="99" t="s">
        <v>54</v>
      </c>
      <c r="I30" s="112" t="str">
        <f t="shared" si="2"/>
        <v/>
      </c>
      <c r="J30" s="154" t="s">
        <v>0</v>
      </c>
      <c r="K30" s="123"/>
      <c r="L30" s="125"/>
      <c r="M30" s="128"/>
      <c r="N30" s="91" t="str">
        <f t="shared" si="3"/>
        <v/>
      </c>
      <c r="O30" s="91" t="str">
        <f t="shared" si="4"/>
        <v/>
      </c>
    </row>
    <row r="31" spans="1:15" ht="46.5" customHeight="1" thickBot="1" x14ac:dyDescent="0.25">
      <c r="A31" s="114" t="s">
        <v>6</v>
      </c>
      <c r="B31" s="116" t="s">
        <v>55</v>
      </c>
      <c r="C31" s="15" t="s">
        <v>5</v>
      </c>
      <c r="D31" s="118" t="s">
        <v>55</v>
      </c>
      <c r="E31" s="120" t="str">
        <f>IFERROR(HOUR(O31),"")</f>
        <v/>
      </c>
      <c r="F31" s="98" t="s">
        <v>53</v>
      </c>
      <c r="G31" s="121" t="str">
        <f t="shared" si="1"/>
        <v/>
      </c>
      <c r="H31" s="99" t="s">
        <v>54</v>
      </c>
      <c r="I31" s="112" t="str">
        <f t="shared" si="2"/>
        <v/>
      </c>
      <c r="J31" s="154" t="s">
        <v>0</v>
      </c>
      <c r="K31" s="124"/>
      <c r="L31" s="126"/>
      <c r="M31" s="128"/>
      <c r="N31" s="91" t="str">
        <f t="shared" si="3"/>
        <v/>
      </c>
      <c r="O31" s="91" t="str">
        <f t="shared" si="4"/>
        <v/>
      </c>
    </row>
    <row r="32" spans="1:15" ht="46.5" customHeight="1" thickBot="1" x14ac:dyDescent="0.25">
      <c r="A32" s="102" t="s">
        <v>58</v>
      </c>
      <c r="B32" s="254"/>
      <c r="C32" s="255"/>
      <c r="D32" s="256"/>
      <c r="E32" s="283">
        <f>SUM(E9:E31)+SUM(G9:G31)/60</f>
        <v>0</v>
      </c>
      <c r="F32" s="284"/>
      <c r="G32" s="259" t="s">
        <v>1</v>
      </c>
      <c r="H32" s="260"/>
      <c r="I32" s="122">
        <f>SUM(I9:I31)</f>
        <v>0</v>
      </c>
      <c r="J32" s="16" t="s">
        <v>0</v>
      </c>
      <c r="K32" s="261"/>
      <c r="L32" s="262"/>
    </row>
    <row r="33" spans="1:11" ht="19.5" customHeight="1" thickBot="1" x14ac:dyDescent="0.25">
      <c r="A33" s="17"/>
      <c r="B33" s="18"/>
      <c r="C33" s="18"/>
      <c r="D33" s="18"/>
      <c r="E33" s="4"/>
      <c r="F33" s="4"/>
      <c r="G33" s="18"/>
      <c r="H33" s="18"/>
      <c r="I33" s="3"/>
      <c r="J33" s="8"/>
      <c r="K33" s="19"/>
    </row>
    <row r="34" spans="1:11" ht="30" customHeight="1" thickBot="1" x14ac:dyDescent="0.25">
      <c r="E34" s="263" t="s">
        <v>4</v>
      </c>
      <c r="F34" s="248"/>
      <c r="G34" s="248"/>
      <c r="H34" s="249"/>
      <c r="I34" s="20" t="s">
        <v>3</v>
      </c>
      <c r="K34" s="180"/>
    </row>
    <row r="35" spans="1:11" ht="30" customHeight="1" thickBot="1" x14ac:dyDescent="0.25">
      <c r="A35" s="21" t="s">
        <v>2</v>
      </c>
      <c r="B35" s="279" t="str">
        <f ca="1">B4</f>
        <v>従業者A</v>
      </c>
      <c r="C35" s="279"/>
      <c r="D35" s="280"/>
      <c r="E35" s="281">
        <f>SUM(E32)</f>
        <v>0</v>
      </c>
      <c r="F35" s="282"/>
      <c r="G35" s="248" t="s">
        <v>1</v>
      </c>
      <c r="H35" s="249"/>
      <c r="I35" s="127">
        <f>SUM(I32)</f>
        <v>0</v>
      </c>
      <c r="K35" s="180"/>
    </row>
  </sheetData>
  <sheetProtection sheet="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view="pageBreakPreview" topLeftCell="D6" zoomScale="70" zoomScaleNormal="70" zoomScaleSheetLayoutView="70" workbookViewId="0">
      <selection activeCell="D9" sqref="D9"/>
    </sheetView>
  </sheetViews>
  <sheetFormatPr defaultColWidth="11.36328125" defaultRowHeight="13" x14ac:dyDescent="0.2"/>
  <cols>
    <col min="1" max="1" width="16.7265625" style="6" customWidth="1"/>
    <col min="2" max="2" width="11.1796875" style="6" customWidth="1"/>
    <col min="3" max="3" width="3.7265625" style="17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90</v>
      </c>
      <c r="C1" s="285" t="s">
        <v>133</v>
      </c>
      <c r="D1" s="285"/>
      <c r="E1" s="285"/>
      <c r="F1" s="285"/>
      <c r="G1" s="285"/>
      <c r="H1" s="285"/>
      <c r="I1" s="285"/>
      <c r="J1" s="285"/>
      <c r="K1" s="285"/>
    </row>
    <row r="2" spans="1:15" ht="30" customHeight="1" x14ac:dyDescent="0.2">
      <c r="C2" s="285"/>
      <c r="D2" s="285"/>
      <c r="E2" s="285"/>
      <c r="F2" s="285"/>
      <c r="G2" s="285"/>
      <c r="H2" s="285"/>
      <c r="I2" s="285"/>
      <c r="J2" s="285"/>
      <c r="K2" s="285"/>
    </row>
    <row r="3" spans="1:15" ht="30" customHeight="1" thickBot="1" x14ac:dyDescent="0.25">
      <c r="A3" s="5" t="s">
        <v>13</v>
      </c>
      <c r="B3" s="286" t="str">
        <f>従業者A!D5</f>
        <v>株式会社×××</v>
      </c>
      <c r="C3" s="286"/>
      <c r="D3" s="286"/>
      <c r="E3" s="180"/>
      <c r="F3" s="180"/>
      <c r="G3" s="180"/>
      <c r="H3" s="180"/>
      <c r="I3" s="180"/>
      <c r="J3" s="180"/>
      <c r="K3" s="180"/>
    </row>
    <row r="4" spans="1:15" ht="30" customHeight="1" thickBot="1" x14ac:dyDescent="0.25">
      <c r="A4" s="7" t="s">
        <v>2</v>
      </c>
      <c r="B4" s="286" t="str">
        <f ca="1">従業者A!D6</f>
        <v>従業者A</v>
      </c>
      <c r="C4" s="286"/>
      <c r="D4" s="286"/>
      <c r="E4" s="8"/>
      <c r="F4" s="8"/>
      <c r="G4" s="8"/>
      <c r="L4" s="20" t="s">
        <v>95</v>
      </c>
    </row>
    <row r="5" spans="1:15" ht="30" customHeight="1" thickBot="1" x14ac:dyDescent="0.25">
      <c r="A5" s="10" t="s">
        <v>12</v>
      </c>
      <c r="B5" s="289">
        <f>従業者A!I8</f>
        <v>0</v>
      </c>
      <c r="C5" s="289"/>
      <c r="D5" s="289"/>
      <c r="E5" s="8"/>
      <c r="F5" s="8"/>
      <c r="G5" s="8"/>
      <c r="L5" s="182"/>
    </row>
    <row r="6" spans="1:15" ht="30" customHeight="1" thickBot="1" x14ac:dyDescent="0.25">
      <c r="A6" s="11" t="s">
        <v>14</v>
      </c>
    </row>
    <row r="7" spans="1:15" s="179" customFormat="1" ht="24" customHeight="1" x14ac:dyDescent="0.2">
      <c r="A7" s="267" t="s">
        <v>11</v>
      </c>
      <c r="B7" s="269" t="s">
        <v>10</v>
      </c>
      <c r="C7" s="269"/>
      <c r="D7" s="269"/>
      <c r="E7" s="271" t="s">
        <v>9</v>
      </c>
      <c r="F7" s="272"/>
      <c r="G7" s="272"/>
      <c r="H7" s="273"/>
      <c r="I7" s="271" t="s">
        <v>8</v>
      </c>
      <c r="J7" s="273"/>
      <c r="K7" s="105" t="s">
        <v>7</v>
      </c>
      <c r="L7" s="252" t="s">
        <v>42</v>
      </c>
      <c r="M7" s="245" t="s">
        <v>59</v>
      </c>
      <c r="N7" s="246" t="s">
        <v>62</v>
      </c>
      <c r="O7" s="247" t="s">
        <v>63</v>
      </c>
    </row>
    <row r="8" spans="1:15" s="179" customFormat="1" ht="24" customHeight="1" x14ac:dyDescent="0.2">
      <c r="A8" s="268"/>
      <c r="B8" s="270"/>
      <c r="C8" s="270"/>
      <c r="D8" s="270"/>
      <c r="E8" s="274"/>
      <c r="F8" s="275"/>
      <c r="G8" s="275"/>
      <c r="H8" s="276"/>
      <c r="I8" s="277"/>
      <c r="J8" s="278"/>
      <c r="K8" s="106" t="s">
        <v>51</v>
      </c>
      <c r="L8" s="253"/>
      <c r="M8" s="245"/>
      <c r="N8" s="246"/>
      <c r="O8" s="246"/>
    </row>
    <row r="9" spans="1:15" ht="46.5" customHeight="1" x14ac:dyDescent="0.2">
      <c r="A9" s="113" t="s">
        <v>93</v>
      </c>
      <c r="B9" s="115" t="s">
        <v>55</v>
      </c>
      <c r="C9" s="13" t="s">
        <v>5</v>
      </c>
      <c r="D9" s="117" t="s">
        <v>55</v>
      </c>
      <c r="E9" s="119" t="str">
        <f>IFERROR(HOUR(O9),"")</f>
        <v/>
      </c>
      <c r="F9" s="98" t="s">
        <v>53</v>
      </c>
      <c r="G9" s="121" t="str">
        <f>IFERROR(MINUTE(O9),"")</f>
        <v/>
      </c>
      <c r="H9" s="99" t="s">
        <v>54</v>
      </c>
      <c r="I9" s="112" t="str">
        <f>IFERROR((E9+G9/60)*$B$5,"")</f>
        <v/>
      </c>
      <c r="J9" s="154" t="s">
        <v>0</v>
      </c>
      <c r="K9" s="123"/>
      <c r="L9" s="125"/>
      <c r="M9" s="128"/>
      <c r="N9" s="91" t="str">
        <f>IFERROR(D9-B9-M9,"")</f>
        <v/>
      </c>
      <c r="O9" s="91" t="str">
        <f>IFERROR(IF(N9&gt;0,FLOOR(N9,"0:30"),""),"")</f>
        <v/>
      </c>
    </row>
    <row r="10" spans="1:15" ht="46.5" customHeight="1" x14ac:dyDescent="0.2">
      <c r="A10" s="113" t="s">
        <v>6</v>
      </c>
      <c r="B10" s="115" t="s">
        <v>55</v>
      </c>
      <c r="C10" s="13" t="s">
        <v>5</v>
      </c>
      <c r="D10" s="117" t="s">
        <v>55</v>
      </c>
      <c r="E10" s="120" t="str">
        <f t="shared" ref="E10:E30" si="0">IFERROR(HOUR(O10),"")</f>
        <v/>
      </c>
      <c r="F10" s="98" t="s">
        <v>53</v>
      </c>
      <c r="G10" s="121" t="str">
        <f t="shared" ref="G10:G31" si="1">IFERROR(MINUTE(O10),"")</f>
        <v/>
      </c>
      <c r="H10" s="99" t="s">
        <v>54</v>
      </c>
      <c r="I10" s="112" t="str">
        <f t="shared" ref="I10:I31" si="2">IFERROR((E10+G10/60)*$B$5,"")</f>
        <v/>
      </c>
      <c r="J10" s="154" t="s">
        <v>0</v>
      </c>
      <c r="K10" s="123"/>
      <c r="L10" s="125"/>
      <c r="M10" s="128"/>
      <c r="N10" s="91" t="str">
        <f t="shared" ref="N10:N31" si="3">IFERROR(D10-B10-M10,"")</f>
        <v/>
      </c>
      <c r="O10" s="91" t="str">
        <f t="shared" ref="O10:O31" si="4">IFERROR(IF(N10&gt;0,FLOOR(N10,"0:30"),""),"")</f>
        <v/>
      </c>
    </row>
    <row r="11" spans="1:15" ht="46.5" customHeight="1" x14ac:dyDescent="0.2">
      <c r="A11" s="113" t="s">
        <v>6</v>
      </c>
      <c r="B11" s="115" t="s">
        <v>55</v>
      </c>
      <c r="C11" s="13" t="s">
        <v>5</v>
      </c>
      <c r="D11" s="117" t="s">
        <v>55</v>
      </c>
      <c r="E11" s="120" t="str">
        <f t="shared" si="0"/>
        <v/>
      </c>
      <c r="F11" s="98" t="s">
        <v>53</v>
      </c>
      <c r="G11" s="121" t="str">
        <f t="shared" si="1"/>
        <v/>
      </c>
      <c r="H11" s="99" t="s">
        <v>54</v>
      </c>
      <c r="I11" s="112" t="str">
        <f t="shared" si="2"/>
        <v/>
      </c>
      <c r="J11" s="154" t="s">
        <v>0</v>
      </c>
      <c r="K11" s="123"/>
      <c r="L11" s="125"/>
      <c r="M11" s="128"/>
      <c r="N11" s="91" t="str">
        <f t="shared" si="3"/>
        <v/>
      </c>
      <c r="O11" s="91" t="str">
        <f t="shared" si="4"/>
        <v/>
      </c>
    </row>
    <row r="12" spans="1:15" ht="46.5" customHeight="1" x14ac:dyDescent="0.2">
      <c r="A12" s="113" t="s">
        <v>6</v>
      </c>
      <c r="B12" s="115" t="s">
        <v>55</v>
      </c>
      <c r="C12" s="13" t="s">
        <v>5</v>
      </c>
      <c r="D12" s="117" t="s">
        <v>55</v>
      </c>
      <c r="E12" s="120" t="str">
        <f t="shared" si="0"/>
        <v/>
      </c>
      <c r="F12" s="98" t="s">
        <v>53</v>
      </c>
      <c r="G12" s="121" t="str">
        <f t="shared" si="1"/>
        <v/>
      </c>
      <c r="H12" s="99" t="s">
        <v>54</v>
      </c>
      <c r="I12" s="112" t="str">
        <f t="shared" si="2"/>
        <v/>
      </c>
      <c r="J12" s="154" t="s">
        <v>0</v>
      </c>
      <c r="K12" s="123"/>
      <c r="L12" s="125"/>
      <c r="M12" s="128"/>
      <c r="N12" s="91" t="str">
        <f t="shared" si="3"/>
        <v/>
      </c>
      <c r="O12" s="91" t="str">
        <f t="shared" si="4"/>
        <v/>
      </c>
    </row>
    <row r="13" spans="1:15" ht="46.5" customHeight="1" x14ac:dyDescent="0.2">
      <c r="A13" s="113" t="s">
        <v>6</v>
      </c>
      <c r="B13" s="115" t="s">
        <v>55</v>
      </c>
      <c r="C13" s="13" t="s">
        <v>5</v>
      </c>
      <c r="D13" s="117" t="s">
        <v>55</v>
      </c>
      <c r="E13" s="120" t="str">
        <f t="shared" si="0"/>
        <v/>
      </c>
      <c r="F13" s="98" t="s">
        <v>53</v>
      </c>
      <c r="G13" s="121" t="str">
        <f t="shared" si="1"/>
        <v/>
      </c>
      <c r="H13" s="99" t="s">
        <v>54</v>
      </c>
      <c r="I13" s="112" t="str">
        <f t="shared" si="2"/>
        <v/>
      </c>
      <c r="J13" s="154" t="s">
        <v>0</v>
      </c>
      <c r="K13" s="123"/>
      <c r="L13" s="125"/>
      <c r="M13" s="128"/>
      <c r="N13" s="91" t="str">
        <f t="shared" si="3"/>
        <v/>
      </c>
      <c r="O13" s="91" t="str">
        <f t="shared" si="4"/>
        <v/>
      </c>
    </row>
    <row r="14" spans="1:15" ht="46.5" customHeight="1" x14ac:dyDescent="0.2">
      <c r="A14" s="113" t="s">
        <v>6</v>
      </c>
      <c r="B14" s="115" t="s">
        <v>55</v>
      </c>
      <c r="C14" s="13" t="s">
        <v>5</v>
      </c>
      <c r="D14" s="117" t="s">
        <v>55</v>
      </c>
      <c r="E14" s="120" t="str">
        <f t="shared" si="0"/>
        <v/>
      </c>
      <c r="F14" s="98" t="s">
        <v>53</v>
      </c>
      <c r="G14" s="121" t="str">
        <f t="shared" si="1"/>
        <v/>
      </c>
      <c r="H14" s="99" t="s">
        <v>54</v>
      </c>
      <c r="I14" s="112" t="str">
        <f t="shared" si="2"/>
        <v/>
      </c>
      <c r="J14" s="154" t="s">
        <v>0</v>
      </c>
      <c r="K14" s="123"/>
      <c r="L14" s="125"/>
      <c r="M14" s="128"/>
      <c r="N14" s="91" t="str">
        <f t="shared" si="3"/>
        <v/>
      </c>
      <c r="O14" s="91" t="str">
        <f t="shared" si="4"/>
        <v/>
      </c>
    </row>
    <row r="15" spans="1:15" ht="46.5" customHeight="1" x14ac:dyDescent="0.2">
      <c r="A15" s="113" t="s">
        <v>6</v>
      </c>
      <c r="B15" s="115" t="s">
        <v>55</v>
      </c>
      <c r="C15" s="13" t="s">
        <v>5</v>
      </c>
      <c r="D15" s="117" t="s">
        <v>55</v>
      </c>
      <c r="E15" s="120" t="str">
        <f t="shared" si="0"/>
        <v/>
      </c>
      <c r="F15" s="98" t="s">
        <v>53</v>
      </c>
      <c r="G15" s="121" t="str">
        <f t="shared" si="1"/>
        <v/>
      </c>
      <c r="H15" s="99" t="s">
        <v>54</v>
      </c>
      <c r="I15" s="112" t="str">
        <f t="shared" si="2"/>
        <v/>
      </c>
      <c r="J15" s="154" t="s">
        <v>0</v>
      </c>
      <c r="K15" s="123"/>
      <c r="L15" s="125"/>
      <c r="M15" s="128"/>
      <c r="N15" s="91" t="str">
        <f t="shared" si="3"/>
        <v/>
      </c>
      <c r="O15" s="91" t="str">
        <f t="shared" si="4"/>
        <v/>
      </c>
    </row>
    <row r="16" spans="1:15" ht="46.5" customHeight="1" x14ac:dyDescent="0.2">
      <c r="A16" s="113" t="s">
        <v>6</v>
      </c>
      <c r="B16" s="115" t="s">
        <v>55</v>
      </c>
      <c r="C16" s="13" t="s">
        <v>5</v>
      </c>
      <c r="D16" s="117" t="s">
        <v>55</v>
      </c>
      <c r="E16" s="120" t="str">
        <f t="shared" si="0"/>
        <v/>
      </c>
      <c r="F16" s="98" t="s">
        <v>53</v>
      </c>
      <c r="G16" s="121" t="str">
        <f t="shared" si="1"/>
        <v/>
      </c>
      <c r="H16" s="99" t="s">
        <v>54</v>
      </c>
      <c r="I16" s="112" t="str">
        <f t="shared" si="2"/>
        <v/>
      </c>
      <c r="J16" s="154" t="s">
        <v>0</v>
      </c>
      <c r="K16" s="123"/>
      <c r="L16" s="125"/>
      <c r="M16" s="128"/>
      <c r="N16" s="91" t="str">
        <f t="shared" si="3"/>
        <v/>
      </c>
      <c r="O16" s="91" t="str">
        <f t="shared" si="4"/>
        <v/>
      </c>
    </row>
    <row r="17" spans="1:15" ht="46.5" customHeight="1" x14ac:dyDescent="0.2">
      <c r="A17" s="113" t="s">
        <v>6</v>
      </c>
      <c r="B17" s="115" t="s">
        <v>55</v>
      </c>
      <c r="C17" s="13" t="s">
        <v>5</v>
      </c>
      <c r="D17" s="117" t="s">
        <v>55</v>
      </c>
      <c r="E17" s="120" t="str">
        <f t="shared" si="0"/>
        <v/>
      </c>
      <c r="F17" s="98" t="s">
        <v>53</v>
      </c>
      <c r="G17" s="121" t="str">
        <f t="shared" si="1"/>
        <v/>
      </c>
      <c r="H17" s="99" t="s">
        <v>54</v>
      </c>
      <c r="I17" s="112" t="str">
        <f t="shared" si="2"/>
        <v/>
      </c>
      <c r="J17" s="154" t="s">
        <v>0</v>
      </c>
      <c r="K17" s="123"/>
      <c r="L17" s="125"/>
      <c r="M17" s="128"/>
      <c r="N17" s="91" t="str">
        <f t="shared" si="3"/>
        <v/>
      </c>
      <c r="O17" s="91" t="str">
        <f t="shared" si="4"/>
        <v/>
      </c>
    </row>
    <row r="18" spans="1:15" ht="46.5" customHeight="1" x14ac:dyDescent="0.2">
      <c r="A18" s="113" t="s">
        <v>6</v>
      </c>
      <c r="B18" s="115" t="s">
        <v>55</v>
      </c>
      <c r="C18" s="13" t="s">
        <v>5</v>
      </c>
      <c r="D18" s="117" t="s">
        <v>55</v>
      </c>
      <c r="E18" s="120" t="str">
        <f t="shared" si="0"/>
        <v/>
      </c>
      <c r="F18" s="98" t="s">
        <v>53</v>
      </c>
      <c r="G18" s="121" t="str">
        <f t="shared" si="1"/>
        <v/>
      </c>
      <c r="H18" s="99" t="s">
        <v>54</v>
      </c>
      <c r="I18" s="112" t="str">
        <f t="shared" si="2"/>
        <v/>
      </c>
      <c r="J18" s="154" t="s">
        <v>0</v>
      </c>
      <c r="K18" s="123"/>
      <c r="L18" s="125"/>
      <c r="M18" s="128"/>
      <c r="N18" s="91" t="str">
        <f t="shared" si="3"/>
        <v/>
      </c>
      <c r="O18" s="91" t="str">
        <f t="shared" si="4"/>
        <v/>
      </c>
    </row>
    <row r="19" spans="1:15" ht="46.5" customHeight="1" x14ac:dyDescent="0.2">
      <c r="A19" s="113" t="s">
        <v>6</v>
      </c>
      <c r="B19" s="115" t="s">
        <v>55</v>
      </c>
      <c r="C19" s="13" t="s">
        <v>5</v>
      </c>
      <c r="D19" s="117" t="s">
        <v>55</v>
      </c>
      <c r="E19" s="120" t="str">
        <f t="shared" si="0"/>
        <v/>
      </c>
      <c r="F19" s="98" t="s">
        <v>53</v>
      </c>
      <c r="G19" s="121" t="str">
        <f t="shared" si="1"/>
        <v/>
      </c>
      <c r="H19" s="99" t="s">
        <v>54</v>
      </c>
      <c r="I19" s="112" t="str">
        <f t="shared" si="2"/>
        <v/>
      </c>
      <c r="J19" s="154" t="s">
        <v>0</v>
      </c>
      <c r="K19" s="123"/>
      <c r="L19" s="125"/>
      <c r="M19" s="128"/>
      <c r="N19" s="91" t="str">
        <f t="shared" si="3"/>
        <v/>
      </c>
      <c r="O19" s="91" t="str">
        <f t="shared" si="4"/>
        <v/>
      </c>
    </row>
    <row r="20" spans="1:15" ht="46.5" customHeight="1" x14ac:dyDescent="0.2">
      <c r="A20" s="113" t="s">
        <v>6</v>
      </c>
      <c r="B20" s="115" t="s">
        <v>55</v>
      </c>
      <c r="C20" s="13" t="s">
        <v>5</v>
      </c>
      <c r="D20" s="117" t="s">
        <v>55</v>
      </c>
      <c r="E20" s="120" t="str">
        <f t="shared" si="0"/>
        <v/>
      </c>
      <c r="F20" s="98" t="s">
        <v>53</v>
      </c>
      <c r="G20" s="121" t="str">
        <f t="shared" si="1"/>
        <v/>
      </c>
      <c r="H20" s="99" t="s">
        <v>54</v>
      </c>
      <c r="I20" s="112" t="str">
        <f t="shared" si="2"/>
        <v/>
      </c>
      <c r="J20" s="154" t="s">
        <v>0</v>
      </c>
      <c r="K20" s="123"/>
      <c r="L20" s="125"/>
      <c r="M20" s="128"/>
      <c r="N20" s="91" t="str">
        <f t="shared" si="3"/>
        <v/>
      </c>
      <c r="O20" s="91" t="str">
        <f t="shared" si="4"/>
        <v/>
      </c>
    </row>
    <row r="21" spans="1:15" ht="46.5" customHeight="1" x14ac:dyDescent="0.2">
      <c r="A21" s="113" t="s">
        <v>6</v>
      </c>
      <c r="B21" s="115" t="s">
        <v>55</v>
      </c>
      <c r="C21" s="13" t="s">
        <v>5</v>
      </c>
      <c r="D21" s="117" t="s">
        <v>55</v>
      </c>
      <c r="E21" s="120" t="str">
        <f t="shared" si="0"/>
        <v/>
      </c>
      <c r="F21" s="98" t="s">
        <v>53</v>
      </c>
      <c r="G21" s="121" t="str">
        <f t="shared" si="1"/>
        <v/>
      </c>
      <c r="H21" s="99" t="s">
        <v>54</v>
      </c>
      <c r="I21" s="112" t="str">
        <f t="shared" si="2"/>
        <v/>
      </c>
      <c r="J21" s="154" t="s">
        <v>0</v>
      </c>
      <c r="K21" s="123"/>
      <c r="L21" s="125"/>
      <c r="M21" s="128"/>
      <c r="N21" s="91" t="str">
        <f t="shared" si="3"/>
        <v/>
      </c>
      <c r="O21" s="91" t="str">
        <f t="shared" si="4"/>
        <v/>
      </c>
    </row>
    <row r="22" spans="1:15" ht="46.5" customHeight="1" x14ac:dyDescent="0.2">
      <c r="A22" s="113" t="s">
        <v>6</v>
      </c>
      <c r="B22" s="115" t="s">
        <v>55</v>
      </c>
      <c r="C22" s="13" t="s">
        <v>5</v>
      </c>
      <c r="D22" s="117" t="s">
        <v>55</v>
      </c>
      <c r="E22" s="120" t="str">
        <f t="shared" si="0"/>
        <v/>
      </c>
      <c r="F22" s="98" t="s">
        <v>53</v>
      </c>
      <c r="G22" s="121" t="str">
        <f t="shared" si="1"/>
        <v/>
      </c>
      <c r="H22" s="99" t="s">
        <v>54</v>
      </c>
      <c r="I22" s="112" t="str">
        <f t="shared" si="2"/>
        <v/>
      </c>
      <c r="J22" s="154" t="s">
        <v>0</v>
      </c>
      <c r="K22" s="123"/>
      <c r="L22" s="125"/>
      <c r="M22" s="128"/>
      <c r="N22" s="91" t="str">
        <f t="shared" si="3"/>
        <v/>
      </c>
      <c r="O22" s="91" t="str">
        <f t="shared" si="4"/>
        <v/>
      </c>
    </row>
    <row r="23" spans="1:15" ht="46.5" customHeight="1" x14ac:dyDescent="0.2">
      <c r="A23" s="113" t="s">
        <v>6</v>
      </c>
      <c r="B23" s="115" t="s">
        <v>55</v>
      </c>
      <c r="C23" s="13" t="s">
        <v>5</v>
      </c>
      <c r="D23" s="117" t="s">
        <v>55</v>
      </c>
      <c r="E23" s="120" t="str">
        <f t="shared" si="0"/>
        <v/>
      </c>
      <c r="F23" s="98" t="s">
        <v>53</v>
      </c>
      <c r="G23" s="121" t="str">
        <f t="shared" si="1"/>
        <v/>
      </c>
      <c r="H23" s="99" t="s">
        <v>54</v>
      </c>
      <c r="I23" s="112" t="str">
        <f t="shared" si="2"/>
        <v/>
      </c>
      <c r="J23" s="154" t="s">
        <v>0</v>
      </c>
      <c r="K23" s="123"/>
      <c r="L23" s="125"/>
      <c r="M23" s="128"/>
      <c r="N23" s="91" t="str">
        <f t="shared" si="3"/>
        <v/>
      </c>
      <c r="O23" s="91" t="str">
        <f t="shared" si="4"/>
        <v/>
      </c>
    </row>
    <row r="24" spans="1:15" ht="46.5" customHeight="1" x14ac:dyDescent="0.2">
      <c r="A24" s="113" t="s">
        <v>6</v>
      </c>
      <c r="B24" s="115" t="s">
        <v>55</v>
      </c>
      <c r="C24" s="13" t="s">
        <v>5</v>
      </c>
      <c r="D24" s="117" t="s">
        <v>55</v>
      </c>
      <c r="E24" s="120" t="str">
        <f t="shared" si="0"/>
        <v/>
      </c>
      <c r="F24" s="98" t="s">
        <v>53</v>
      </c>
      <c r="G24" s="121" t="str">
        <f t="shared" si="1"/>
        <v/>
      </c>
      <c r="H24" s="99" t="s">
        <v>54</v>
      </c>
      <c r="I24" s="112" t="str">
        <f t="shared" si="2"/>
        <v/>
      </c>
      <c r="J24" s="154" t="s">
        <v>0</v>
      </c>
      <c r="K24" s="123"/>
      <c r="L24" s="125"/>
      <c r="M24" s="128"/>
      <c r="N24" s="91" t="str">
        <f t="shared" si="3"/>
        <v/>
      </c>
      <c r="O24" s="91" t="str">
        <f t="shared" si="4"/>
        <v/>
      </c>
    </row>
    <row r="25" spans="1:15" ht="46.5" customHeight="1" x14ac:dyDescent="0.2">
      <c r="A25" s="113" t="s">
        <v>6</v>
      </c>
      <c r="B25" s="115" t="s">
        <v>55</v>
      </c>
      <c r="C25" s="13" t="s">
        <v>5</v>
      </c>
      <c r="D25" s="117" t="s">
        <v>55</v>
      </c>
      <c r="E25" s="120" t="str">
        <f t="shared" si="0"/>
        <v/>
      </c>
      <c r="F25" s="98" t="s">
        <v>53</v>
      </c>
      <c r="G25" s="121" t="str">
        <f t="shared" si="1"/>
        <v/>
      </c>
      <c r="H25" s="99" t="s">
        <v>54</v>
      </c>
      <c r="I25" s="112" t="str">
        <f t="shared" si="2"/>
        <v/>
      </c>
      <c r="J25" s="154" t="s">
        <v>0</v>
      </c>
      <c r="K25" s="123"/>
      <c r="L25" s="125"/>
      <c r="M25" s="128"/>
      <c r="N25" s="91" t="str">
        <f t="shared" si="3"/>
        <v/>
      </c>
      <c r="O25" s="91" t="str">
        <f t="shared" si="4"/>
        <v/>
      </c>
    </row>
    <row r="26" spans="1:15" ht="46.5" customHeight="1" x14ac:dyDescent="0.2">
      <c r="A26" s="113" t="s">
        <v>6</v>
      </c>
      <c r="B26" s="115" t="s">
        <v>55</v>
      </c>
      <c r="C26" s="13" t="s">
        <v>5</v>
      </c>
      <c r="D26" s="117" t="s">
        <v>55</v>
      </c>
      <c r="E26" s="120" t="str">
        <f t="shared" si="0"/>
        <v/>
      </c>
      <c r="F26" s="98" t="s">
        <v>53</v>
      </c>
      <c r="G26" s="121" t="str">
        <f t="shared" si="1"/>
        <v/>
      </c>
      <c r="H26" s="99" t="s">
        <v>54</v>
      </c>
      <c r="I26" s="112" t="str">
        <f t="shared" si="2"/>
        <v/>
      </c>
      <c r="J26" s="154" t="s">
        <v>0</v>
      </c>
      <c r="K26" s="123"/>
      <c r="L26" s="125"/>
      <c r="M26" s="128"/>
      <c r="N26" s="91" t="str">
        <f t="shared" si="3"/>
        <v/>
      </c>
      <c r="O26" s="91" t="str">
        <f t="shared" si="4"/>
        <v/>
      </c>
    </row>
    <row r="27" spans="1:15" ht="46.5" customHeight="1" x14ac:dyDescent="0.2">
      <c r="A27" s="113" t="s">
        <v>6</v>
      </c>
      <c r="B27" s="115" t="s">
        <v>55</v>
      </c>
      <c r="C27" s="13" t="s">
        <v>5</v>
      </c>
      <c r="D27" s="117" t="s">
        <v>55</v>
      </c>
      <c r="E27" s="120" t="str">
        <f t="shared" si="0"/>
        <v/>
      </c>
      <c r="F27" s="98" t="s">
        <v>53</v>
      </c>
      <c r="G27" s="121" t="str">
        <f t="shared" si="1"/>
        <v/>
      </c>
      <c r="H27" s="99" t="s">
        <v>54</v>
      </c>
      <c r="I27" s="112" t="str">
        <f t="shared" si="2"/>
        <v/>
      </c>
      <c r="J27" s="154" t="s">
        <v>0</v>
      </c>
      <c r="K27" s="123"/>
      <c r="L27" s="125"/>
      <c r="M27" s="128"/>
      <c r="N27" s="91" t="str">
        <f t="shared" si="3"/>
        <v/>
      </c>
      <c r="O27" s="91" t="str">
        <f t="shared" si="4"/>
        <v/>
      </c>
    </row>
    <row r="28" spans="1:15" ht="46.5" customHeight="1" x14ac:dyDescent="0.2">
      <c r="A28" s="113" t="s">
        <v>6</v>
      </c>
      <c r="B28" s="115" t="s">
        <v>55</v>
      </c>
      <c r="C28" s="13" t="s">
        <v>5</v>
      </c>
      <c r="D28" s="117" t="s">
        <v>55</v>
      </c>
      <c r="E28" s="120" t="str">
        <f t="shared" si="0"/>
        <v/>
      </c>
      <c r="F28" s="98" t="s">
        <v>53</v>
      </c>
      <c r="G28" s="121" t="str">
        <f t="shared" si="1"/>
        <v/>
      </c>
      <c r="H28" s="99" t="s">
        <v>54</v>
      </c>
      <c r="I28" s="112" t="str">
        <f t="shared" si="2"/>
        <v/>
      </c>
      <c r="J28" s="154" t="s">
        <v>0</v>
      </c>
      <c r="K28" s="123"/>
      <c r="L28" s="125"/>
      <c r="M28" s="128"/>
      <c r="N28" s="91" t="str">
        <f t="shared" si="3"/>
        <v/>
      </c>
      <c r="O28" s="91" t="str">
        <f t="shared" si="4"/>
        <v/>
      </c>
    </row>
    <row r="29" spans="1:15" ht="46.5" customHeight="1" x14ac:dyDescent="0.2">
      <c r="A29" s="113" t="s">
        <v>6</v>
      </c>
      <c r="B29" s="115" t="s">
        <v>55</v>
      </c>
      <c r="C29" s="13" t="s">
        <v>5</v>
      </c>
      <c r="D29" s="117" t="s">
        <v>55</v>
      </c>
      <c r="E29" s="120" t="str">
        <f t="shared" si="0"/>
        <v/>
      </c>
      <c r="F29" s="98" t="s">
        <v>53</v>
      </c>
      <c r="G29" s="121" t="str">
        <f t="shared" si="1"/>
        <v/>
      </c>
      <c r="H29" s="99" t="s">
        <v>54</v>
      </c>
      <c r="I29" s="112" t="str">
        <f t="shared" si="2"/>
        <v/>
      </c>
      <c r="J29" s="154" t="s">
        <v>0</v>
      </c>
      <c r="K29" s="123"/>
      <c r="L29" s="125"/>
      <c r="M29" s="128"/>
      <c r="N29" s="91" t="str">
        <f t="shared" si="3"/>
        <v/>
      </c>
      <c r="O29" s="91" t="str">
        <f t="shared" si="4"/>
        <v/>
      </c>
    </row>
    <row r="30" spans="1:15" ht="46.5" customHeight="1" x14ac:dyDescent="0.2">
      <c r="A30" s="113" t="s">
        <v>6</v>
      </c>
      <c r="B30" s="115" t="s">
        <v>55</v>
      </c>
      <c r="C30" s="13" t="s">
        <v>5</v>
      </c>
      <c r="D30" s="117" t="s">
        <v>55</v>
      </c>
      <c r="E30" s="120" t="str">
        <f t="shared" si="0"/>
        <v/>
      </c>
      <c r="F30" s="98" t="s">
        <v>53</v>
      </c>
      <c r="G30" s="121" t="str">
        <f t="shared" si="1"/>
        <v/>
      </c>
      <c r="H30" s="99" t="s">
        <v>54</v>
      </c>
      <c r="I30" s="112" t="str">
        <f t="shared" si="2"/>
        <v/>
      </c>
      <c r="J30" s="154" t="s">
        <v>0</v>
      </c>
      <c r="K30" s="123"/>
      <c r="L30" s="125"/>
      <c r="M30" s="128"/>
      <c r="N30" s="91" t="str">
        <f t="shared" si="3"/>
        <v/>
      </c>
      <c r="O30" s="91" t="str">
        <f t="shared" si="4"/>
        <v/>
      </c>
    </row>
    <row r="31" spans="1:15" ht="46.5" customHeight="1" thickBot="1" x14ac:dyDescent="0.25">
      <c r="A31" s="114" t="s">
        <v>6</v>
      </c>
      <c r="B31" s="116" t="s">
        <v>55</v>
      </c>
      <c r="C31" s="15" t="s">
        <v>5</v>
      </c>
      <c r="D31" s="118" t="s">
        <v>55</v>
      </c>
      <c r="E31" s="120" t="str">
        <f>IFERROR(HOUR(O31),"")</f>
        <v/>
      </c>
      <c r="F31" s="98" t="s">
        <v>53</v>
      </c>
      <c r="G31" s="121" t="str">
        <f t="shared" si="1"/>
        <v/>
      </c>
      <c r="H31" s="99" t="s">
        <v>54</v>
      </c>
      <c r="I31" s="112" t="str">
        <f t="shared" si="2"/>
        <v/>
      </c>
      <c r="J31" s="154" t="s">
        <v>0</v>
      </c>
      <c r="K31" s="124"/>
      <c r="L31" s="126"/>
      <c r="M31" s="128"/>
      <c r="N31" s="91" t="str">
        <f t="shared" si="3"/>
        <v/>
      </c>
      <c r="O31" s="91" t="str">
        <f t="shared" si="4"/>
        <v/>
      </c>
    </row>
    <row r="32" spans="1:15" ht="46.5" customHeight="1" thickBot="1" x14ac:dyDescent="0.25">
      <c r="A32" s="102" t="s">
        <v>58</v>
      </c>
      <c r="B32" s="254"/>
      <c r="C32" s="255"/>
      <c r="D32" s="256"/>
      <c r="E32" s="283">
        <f>SUM(E9:E31)+SUM(G9:G31)/60</f>
        <v>0</v>
      </c>
      <c r="F32" s="284"/>
      <c r="G32" s="259" t="s">
        <v>1</v>
      </c>
      <c r="H32" s="260"/>
      <c r="I32" s="122">
        <f>SUM(I9:I31)</f>
        <v>0</v>
      </c>
      <c r="J32" s="16" t="s">
        <v>0</v>
      </c>
      <c r="K32" s="261"/>
      <c r="L32" s="262"/>
    </row>
    <row r="33" spans="1:11" ht="19.5" customHeight="1" thickBot="1" x14ac:dyDescent="0.25">
      <c r="A33" s="17"/>
      <c r="B33" s="18"/>
      <c r="C33" s="18"/>
      <c r="D33" s="18"/>
      <c r="E33" s="4"/>
      <c r="F33" s="4"/>
      <c r="G33" s="18"/>
      <c r="H33" s="18"/>
      <c r="I33" s="3"/>
      <c r="J33" s="8"/>
      <c r="K33" s="19"/>
    </row>
    <row r="34" spans="1:11" ht="30" customHeight="1" thickBot="1" x14ac:dyDescent="0.25">
      <c r="E34" s="263" t="s">
        <v>4</v>
      </c>
      <c r="F34" s="248"/>
      <c r="G34" s="248"/>
      <c r="H34" s="249"/>
      <c r="I34" s="20" t="s">
        <v>3</v>
      </c>
      <c r="K34" s="180"/>
    </row>
    <row r="35" spans="1:11" ht="30" customHeight="1" thickBot="1" x14ac:dyDescent="0.25">
      <c r="A35" s="21" t="s">
        <v>2</v>
      </c>
      <c r="B35" s="279" t="str">
        <f ca="1">B4</f>
        <v>従業者A</v>
      </c>
      <c r="C35" s="279"/>
      <c r="D35" s="280"/>
      <c r="E35" s="281">
        <f>SUM(E32)</f>
        <v>0</v>
      </c>
      <c r="F35" s="282"/>
      <c r="G35" s="248" t="s">
        <v>1</v>
      </c>
      <c r="H35" s="249"/>
      <c r="I35" s="127">
        <f>SUM(I32)</f>
        <v>0</v>
      </c>
      <c r="K35" s="180"/>
    </row>
  </sheetData>
  <sheetProtection sheet="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view="pageBreakPreview" zoomScale="50" zoomScaleNormal="70" zoomScaleSheetLayoutView="50" workbookViewId="0">
      <selection activeCell="B3" sqref="B3:D3"/>
    </sheetView>
  </sheetViews>
  <sheetFormatPr defaultColWidth="11.36328125" defaultRowHeight="13" x14ac:dyDescent="0.2"/>
  <cols>
    <col min="1" max="1" width="16.7265625" style="6" customWidth="1"/>
    <col min="2" max="2" width="11.1796875" style="6" customWidth="1"/>
    <col min="3" max="3" width="3.7265625" style="17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90</v>
      </c>
      <c r="C1" s="285" t="s">
        <v>134</v>
      </c>
      <c r="D1" s="285"/>
      <c r="E1" s="285"/>
      <c r="F1" s="285"/>
      <c r="G1" s="285"/>
      <c r="H1" s="285"/>
      <c r="I1" s="285"/>
      <c r="J1" s="285"/>
      <c r="K1" s="285"/>
    </row>
    <row r="2" spans="1:15" ht="30" customHeight="1" x14ac:dyDescent="0.2">
      <c r="C2" s="285"/>
      <c r="D2" s="285"/>
      <c r="E2" s="285"/>
      <c r="F2" s="285"/>
      <c r="G2" s="285"/>
      <c r="H2" s="285"/>
      <c r="I2" s="285"/>
      <c r="J2" s="285"/>
      <c r="K2" s="285"/>
    </row>
    <row r="3" spans="1:15" ht="30" customHeight="1" thickBot="1" x14ac:dyDescent="0.25">
      <c r="A3" s="5" t="s">
        <v>13</v>
      </c>
      <c r="B3" s="286" t="str">
        <f>従業者A!D5</f>
        <v>株式会社×××</v>
      </c>
      <c r="C3" s="286"/>
      <c r="D3" s="286"/>
      <c r="E3" s="180"/>
      <c r="F3" s="180"/>
      <c r="G3" s="180"/>
      <c r="H3" s="180"/>
      <c r="I3" s="180"/>
      <c r="J3" s="180"/>
      <c r="K3" s="180"/>
    </row>
    <row r="4" spans="1:15" ht="30" customHeight="1" thickBot="1" x14ac:dyDescent="0.25">
      <c r="A4" s="7" t="s">
        <v>2</v>
      </c>
      <c r="B4" s="286" t="str">
        <f ca="1">従業者A!D6</f>
        <v>従業者A</v>
      </c>
      <c r="C4" s="286"/>
      <c r="D4" s="286"/>
      <c r="E4" s="8"/>
      <c r="F4" s="8"/>
      <c r="G4" s="8"/>
      <c r="L4" s="20" t="s">
        <v>95</v>
      </c>
    </row>
    <row r="5" spans="1:15" ht="30" customHeight="1" thickBot="1" x14ac:dyDescent="0.25">
      <c r="A5" s="10" t="s">
        <v>12</v>
      </c>
      <c r="B5" s="289">
        <f>従業者A!I8</f>
        <v>0</v>
      </c>
      <c r="C5" s="289"/>
      <c r="D5" s="289"/>
      <c r="E5" s="8"/>
      <c r="F5" s="8"/>
      <c r="G5" s="8"/>
      <c r="L5" s="182"/>
    </row>
    <row r="6" spans="1:15" ht="30" customHeight="1" thickBot="1" x14ac:dyDescent="0.25">
      <c r="A6" s="11" t="s">
        <v>14</v>
      </c>
    </row>
    <row r="7" spans="1:15" s="179" customFormat="1" ht="24" customHeight="1" x14ac:dyDescent="0.2">
      <c r="A7" s="267" t="s">
        <v>11</v>
      </c>
      <c r="B7" s="269" t="s">
        <v>10</v>
      </c>
      <c r="C7" s="269"/>
      <c r="D7" s="269"/>
      <c r="E7" s="271" t="s">
        <v>9</v>
      </c>
      <c r="F7" s="272"/>
      <c r="G7" s="272"/>
      <c r="H7" s="273"/>
      <c r="I7" s="271" t="s">
        <v>8</v>
      </c>
      <c r="J7" s="273"/>
      <c r="K7" s="105" t="s">
        <v>7</v>
      </c>
      <c r="L7" s="252" t="s">
        <v>42</v>
      </c>
      <c r="M7" s="245" t="s">
        <v>59</v>
      </c>
      <c r="N7" s="246" t="s">
        <v>62</v>
      </c>
      <c r="O7" s="247" t="s">
        <v>63</v>
      </c>
    </row>
    <row r="8" spans="1:15" s="179" customFormat="1" ht="24" customHeight="1" x14ac:dyDescent="0.2">
      <c r="A8" s="268"/>
      <c r="B8" s="270"/>
      <c r="C8" s="270"/>
      <c r="D8" s="270"/>
      <c r="E8" s="274"/>
      <c r="F8" s="275"/>
      <c r="G8" s="275"/>
      <c r="H8" s="276"/>
      <c r="I8" s="277"/>
      <c r="J8" s="278"/>
      <c r="K8" s="106" t="s">
        <v>51</v>
      </c>
      <c r="L8" s="253"/>
      <c r="M8" s="245"/>
      <c r="N8" s="246"/>
      <c r="O8" s="246"/>
    </row>
    <row r="9" spans="1:15" ht="46.5" customHeight="1" x14ac:dyDescent="0.2">
      <c r="A9" s="113" t="s">
        <v>93</v>
      </c>
      <c r="B9" s="115" t="s">
        <v>55</v>
      </c>
      <c r="C9" s="13" t="s">
        <v>5</v>
      </c>
      <c r="D9" s="117" t="s">
        <v>55</v>
      </c>
      <c r="E9" s="119" t="str">
        <f>IFERROR(HOUR(O9),"")</f>
        <v/>
      </c>
      <c r="F9" s="98" t="s">
        <v>53</v>
      </c>
      <c r="G9" s="121" t="str">
        <f>IFERROR(MINUTE(O9),"")</f>
        <v/>
      </c>
      <c r="H9" s="99" t="s">
        <v>54</v>
      </c>
      <c r="I9" s="112" t="str">
        <f>IFERROR((E9+G9/60)*$B$5,"")</f>
        <v/>
      </c>
      <c r="J9" s="154" t="s">
        <v>0</v>
      </c>
      <c r="K9" s="123"/>
      <c r="L9" s="125"/>
      <c r="M9" s="128"/>
      <c r="N9" s="91" t="str">
        <f>IFERROR(D9-B9-M9,"")</f>
        <v/>
      </c>
      <c r="O9" s="91" t="str">
        <f>IFERROR(IF(N9&gt;0,FLOOR(N9,"0:30"),""),"")</f>
        <v/>
      </c>
    </row>
    <row r="10" spans="1:15" ht="46.5" customHeight="1" x14ac:dyDescent="0.2">
      <c r="A10" s="113" t="s">
        <v>6</v>
      </c>
      <c r="B10" s="115" t="s">
        <v>55</v>
      </c>
      <c r="C10" s="13" t="s">
        <v>5</v>
      </c>
      <c r="D10" s="117" t="s">
        <v>55</v>
      </c>
      <c r="E10" s="120" t="str">
        <f t="shared" ref="E10:E30" si="0">IFERROR(HOUR(O10),"")</f>
        <v/>
      </c>
      <c r="F10" s="98" t="s">
        <v>53</v>
      </c>
      <c r="G10" s="121" t="str">
        <f t="shared" ref="G10:G31" si="1">IFERROR(MINUTE(O10),"")</f>
        <v/>
      </c>
      <c r="H10" s="99" t="s">
        <v>54</v>
      </c>
      <c r="I10" s="112" t="str">
        <f t="shared" ref="I10:I31" si="2">IFERROR((E10+G10/60)*$B$5,"")</f>
        <v/>
      </c>
      <c r="J10" s="154" t="s">
        <v>0</v>
      </c>
      <c r="K10" s="123"/>
      <c r="L10" s="125"/>
      <c r="M10" s="128"/>
      <c r="N10" s="91" t="str">
        <f t="shared" ref="N10:N31" si="3">IFERROR(D10-B10-M10,"")</f>
        <v/>
      </c>
      <c r="O10" s="91" t="str">
        <f t="shared" ref="O10:O31" si="4">IFERROR(IF(N10&gt;0,FLOOR(N10,"0:30"),""),"")</f>
        <v/>
      </c>
    </row>
    <row r="11" spans="1:15" ht="46.5" customHeight="1" x14ac:dyDescent="0.2">
      <c r="A11" s="113" t="s">
        <v>6</v>
      </c>
      <c r="B11" s="115" t="s">
        <v>55</v>
      </c>
      <c r="C11" s="13" t="s">
        <v>5</v>
      </c>
      <c r="D11" s="117" t="s">
        <v>55</v>
      </c>
      <c r="E11" s="120" t="str">
        <f t="shared" si="0"/>
        <v/>
      </c>
      <c r="F11" s="98" t="s">
        <v>53</v>
      </c>
      <c r="G11" s="121" t="str">
        <f t="shared" si="1"/>
        <v/>
      </c>
      <c r="H11" s="99" t="s">
        <v>54</v>
      </c>
      <c r="I11" s="112" t="str">
        <f t="shared" si="2"/>
        <v/>
      </c>
      <c r="J11" s="154" t="s">
        <v>0</v>
      </c>
      <c r="K11" s="123"/>
      <c r="L11" s="125"/>
      <c r="M11" s="128"/>
      <c r="N11" s="91" t="str">
        <f t="shared" si="3"/>
        <v/>
      </c>
      <c r="O11" s="91" t="str">
        <f t="shared" si="4"/>
        <v/>
      </c>
    </row>
    <row r="12" spans="1:15" ht="46.5" customHeight="1" x14ac:dyDescent="0.2">
      <c r="A12" s="113" t="s">
        <v>6</v>
      </c>
      <c r="B12" s="115" t="s">
        <v>55</v>
      </c>
      <c r="C12" s="13" t="s">
        <v>5</v>
      </c>
      <c r="D12" s="117" t="s">
        <v>55</v>
      </c>
      <c r="E12" s="120" t="str">
        <f t="shared" si="0"/>
        <v/>
      </c>
      <c r="F12" s="98" t="s">
        <v>53</v>
      </c>
      <c r="G12" s="121" t="str">
        <f t="shared" si="1"/>
        <v/>
      </c>
      <c r="H12" s="99" t="s">
        <v>54</v>
      </c>
      <c r="I12" s="112" t="str">
        <f t="shared" si="2"/>
        <v/>
      </c>
      <c r="J12" s="154" t="s">
        <v>0</v>
      </c>
      <c r="K12" s="123"/>
      <c r="L12" s="125"/>
      <c r="M12" s="128"/>
      <c r="N12" s="91" t="str">
        <f t="shared" si="3"/>
        <v/>
      </c>
      <c r="O12" s="91" t="str">
        <f t="shared" si="4"/>
        <v/>
      </c>
    </row>
    <row r="13" spans="1:15" ht="46.5" customHeight="1" x14ac:dyDescent="0.2">
      <c r="A13" s="113" t="s">
        <v>6</v>
      </c>
      <c r="B13" s="115" t="s">
        <v>55</v>
      </c>
      <c r="C13" s="13" t="s">
        <v>5</v>
      </c>
      <c r="D13" s="117" t="s">
        <v>55</v>
      </c>
      <c r="E13" s="120" t="str">
        <f t="shared" si="0"/>
        <v/>
      </c>
      <c r="F13" s="98" t="s">
        <v>53</v>
      </c>
      <c r="G13" s="121" t="str">
        <f t="shared" si="1"/>
        <v/>
      </c>
      <c r="H13" s="99" t="s">
        <v>54</v>
      </c>
      <c r="I13" s="112" t="str">
        <f t="shared" si="2"/>
        <v/>
      </c>
      <c r="J13" s="154" t="s">
        <v>0</v>
      </c>
      <c r="K13" s="123"/>
      <c r="L13" s="125"/>
      <c r="M13" s="128"/>
      <c r="N13" s="91" t="str">
        <f t="shared" si="3"/>
        <v/>
      </c>
      <c r="O13" s="91" t="str">
        <f t="shared" si="4"/>
        <v/>
      </c>
    </row>
    <row r="14" spans="1:15" ht="46.5" customHeight="1" x14ac:dyDescent="0.2">
      <c r="A14" s="113" t="s">
        <v>6</v>
      </c>
      <c r="B14" s="115" t="s">
        <v>55</v>
      </c>
      <c r="C14" s="13" t="s">
        <v>5</v>
      </c>
      <c r="D14" s="117" t="s">
        <v>55</v>
      </c>
      <c r="E14" s="120" t="str">
        <f t="shared" si="0"/>
        <v/>
      </c>
      <c r="F14" s="98" t="s">
        <v>53</v>
      </c>
      <c r="G14" s="121" t="str">
        <f t="shared" si="1"/>
        <v/>
      </c>
      <c r="H14" s="99" t="s">
        <v>54</v>
      </c>
      <c r="I14" s="112" t="str">
        <f t="shared" si="2"/>
        <v/>
      </c>
      <c r="J14" s="154" t="s">
        <v>0</v>
      </c>
      <c r="K14" s="123"/>
      <c r="L14" s="125"/>
      <c r="M14" s="128"/>
      <c r="N14" s="91" t="str">
        <f t="shared" si="3"/>
        <v/>
      </c>
      <c r="O14" s="91" t="str">
        <f t="shared" si="4"/>
        <v/>
      </c>
    </row>
    <row r="15" spans="1:15" ht="46.5" customHeight="1" x14ac:dyDescent="0.2">
      <c r="A15" s="113" t="s">
        <v>6</v>
      </c>
      <c r="B15" s="115" t="s">
        <v>55</v>
      </c>
      <c r="C15" s="13" t="s">
        <v>5</v>
      </c>
      <c r="D15" s="117" t="s">
        <v>55</v>
      </c>
      <c r="E15" s="120" t="str">
        <f t="shared" si="0"/>
        <v/>
      </c>
      <c r="F15" s="98" t="s">
        <v>53</v>
      </c>
      <c r="G15" s="121" t="str">
        <f t="shared" si="1"/>
        <v/>
      </c>
      <c r="H15" s="99" t="s">
        <v>54</v>
      </c>
      <c r="I15" s="112" t="str">
        <f t="shared" si="2"/>
        <v/>
      </c>
      <c r="J15" s="154" t="s">
        <v>0</v>
      </c>
      <c r="K15" s="123"/>
      <c r="L15" s="125"/>
      <c r="M15" s="128"/>
      <c r="N15" s="91" t="str">
        <f t="shared" si="3"/>
        <v/>
      </c>
      <c r="O15" s="91" t="str">
        <f t="shared" si="4"/>
        <v/>
      </c>
    </row>
    <row r="16" spans="1:15" ht="46.5" customHeight="1" x14ac:dyDescent="0.2">
      <c r="A16" s="113" t="s">
        <v>6</v>
      </c>
      <c r="B16" s="115" t="s">
        <v>55</v>
      </c>
      <c r="C16" s="13" t="s">
        <v>5</v>
      </c>
      <c r="D16" s="117" t="s">
        <v>55</v>
      </c>
      <c r="E16" s="120" t="str">
        <f t="shared" si="0"/>
        <v/>
      </c>
      <c r="F16" s="98" t="s">
        <v>53</v>
      </c>
      <c r="G16" s="121" t="str">
        <f t="shared" si="1"/>
        <v/>
      </c>
      <c r="H16" s="99" t="s">
        <v>54</v>
      </c>
      <c r="I16" s="112" t="str">
        <f t="shared" si="2"/>
        <v/>
      </c>
      <c r="J16" s="154" t="s">
        <v>0</v>
      </c>
      <c r="K16" s="123"/>
      <c r="L16" s="125"/>
      <c r="M16" s="128"/>
      <c r="N16" s="91" t="str">
        <f t="shared" si="3"/>
        <v/>
      </c>
      <c r="O16" s="91" t="str">
        <f t="shared" si="4"/>
        <v/>
      </c>
    </row>
    <row r="17" spans="1:15" ht="46.5" customHeight="1" x14ac:dyDescent="0.2">
      <c r="A17" s="113" t="s">
        <v>6</v>
      </c>
      <c r="B17" s="115" t="s">
        <v>55</v>
      </c>
      <c r="C17" s="13" t="s">
        <v>5</v>
      </c>
      <c r="D17" s="117" t="s">
        <v>55</v>
      </c>
      <c r="E17" s="120" t="str">
        <f t="shared" si="0"/>
        <v/>
      </c>
      <c r="F17" s="98" t="s">
        <v>53</v>
      </c>
      <c r="G17" s="121" t="str">
        <f t="shared" si="1"/>
        <v/>
      </c>
      <c r="H17" s="99" t="s">
        <v>54</v>
      </c>
      <c r="I17" s="112" t="str">
        <f t="shared" si="2"/>
        <v/>
      </c>
      <c r="J17" s="154" t="s">
        <v>0</v>
      </c>
      <c r="K17" s="123"/>
      <c r="L17" s="125"/>
      <c r="M17" s="128"/>
      <c r="N17" s="91" t="str">
        <f t="shared" si="3"/>
        <v/>
      </c>
      <c r="O17" s="91" t="str">
        <f t="shared" si="4"/>
        <v/>
      </c>
    </row>
    <row r="18" spans="1:15" ht="46.5" customHeight="1" x14ac:dyDescent="0.2">
      <c r="A18" s="113" t="s">
        <v>6</v>
      </c>
      <c r="B18" s="115" t="s">
        <v>55</v>
      </c>
      <c r="C18" s="13" t="s">
        <v>5</v>
      </c>
      <c r="D18" s="117" t="s">
        <v>55</v>
      </c>
      <c r="E18" s="120" t="str">
        <f t="shared" si="0"/>
        <v/>
      </c>
      <c r="F18" s="98" t="s">
        <v>53</v>
      </c>
      <c r="G18" s="121" t="str">
        <f t="shared" si="1"/>
        <v/>
      </c>
      <c r="H18" s="99" t="s">
        <v>54</v>
      </c>
      <c r="I18" s="112" t="str">
        <f t="shared" si="2"/>
        <v/>
      </c>
      <c r="J18" s="154" t="s">
        <v>0</v>
      </c>
      <c r="K18" s="123"/>
      <c r="L18" s="125"/>
      <c r="M18" s="128"/>
      <c r="N18" s="91" t="str">
        <f t="shared" si="3"/>
        <v/>
      </c>
      <c r="O18" s="91" t="str">
        <f t="shared" si="4"/>
        <v/>
      </c>
    </row>
    <row r="19" spans="1:15" ht="46.5" customHeight="1" x14ac:dyDescent="0.2">
      <c r="A19" s="113" t="s">
        <v>6</v>
      </c>
      <c r="B19" s="115" t="s">
        <v>55</v>
      </c>
      <c r="C19" s="13" t="s">
        <v>5</v>
      </c>
      <c r="D19" s="117" t="s">
        <v>55</v>
      </c>
      <c r="E19" s="120" t="str">
        <f t="shared" si="0"/>
        <v/>
      </c>
      <c r="F19" s="98" t="s">
        <v>53</v>
      </c>
      <c r="G19" s="121" t="str">
        <f t="shared" si="1"/>
        <v/>
      </c>
      <c r="H19" s="99" t="s">
        <v>54</v>
      </c>
      <c r="I19" s="112" t="str">
        <f t="shared" si="2"/>
        <v/>
      </c>
      <c r="J19" s="154" t="s">
        <v>0</v>
      </c>
      <c r="K19" s="123"/>
      <c r="L19" s="125"/>
      <c r="M19" s="128"/>
      <c r="N19" s="91" t="str">
        <f t="shared" si="3"/>
        <v/>
      </c>
      <c r="O19" s="91" t="str">
        <f t="shared" si="4"/>
        <v/>
      </c>
    </row>
    <row r="20" spans="1:15" ht="46.5" customHeight="1" x14ac:dyDescent="0.2">
      <c r="A20" s="113" t="s">
        <v>6</v>
      </c>
      <c r="B20" s="115" t="s">
        <v>55</v>
      </c>
      <c r="C20" s="13" t="s">
        <v>5</v>
      </c>
      <c r="D20" s="117" t="s">
        <v>55</v>
      </c>
      <c r="E20" s="120" t="str">
        <f t="shared" si="0"/>
        <v/>
      </c>
      <c r="F20" s="98" t="s">
        <v>53</v>
      </c>
      <c r="G20" s="121" t="str">
        <f t="shared" si="1"/>
        <v/>
      </c>
      <c r="H20" s="99" t="s">
        <v>54</v>
      </c>
      <c r="I20" s="112" t="str">
        <f t="shared" si="2"/>
        <v/>
      </c>
      <c r="J20" s="154" t="s">
        <v>0</v>
      </c>
      <c r="K20" s="123"/>
      <c r="L20" s="125"/>
      <c r="M20" s="128"/>
      <c r="N20" s="91" t="str">
        <f t="shared" si="3"/>
        <v/>
      </c>
      <c r="O20" s="91" t="str">
        <f t="shared" si="4"/>
        <v/>
      </c>
    </row>
    <row r="21" spans="1:15" ht="46.5" customHeight="1" x14ac:dyDescent="0.2">
      <c r="A21" s="113" t="s">
        <v>6</v>
      </c>
      <c r="B21" s="115" t="s">
        <v>55</v>
      </c>
      <c r="C21" s="13" t="s">
        <v>5</v>
      </c>
      <c r="D21" s="117" t="s">
        <v>55</v>
      </c>
      <c r="E21" s="120" t="str">
        <f t="shared" si="0"/>
        <v/>
      </c>
      <c r="F21" s="98" t="s">
        <v>53</v>
      </c>
      <c r="G21" s="121" t="str">
        <f t="shared" si="1"/>
        <v/>
      </c>
      <c r="H21" s="99" t="s">
        <v>54</v>
      </c>
      <c r="I21" s="112" t="str">
        <f t="shared" si="2"/>
        <v/>
      </c>
      <c r="J21" s="154" t="s">
        <v>0</v>
      </c>
      <c r="K21" s="123"/>
      <c r="L21" s="125"/>
      <c r="M21" s="128"/>
      <c r="N21" s="91" t="str">
        <f t="shared" si="3"/>
        <v/>
      </c>
      <c r="O21" s="91" t="str">
        <f t="shared" si="4"/>
        <v/>
      </c>
    </row>
    <row r="22" spans="1:15" ht="46.5" customHeight="1" x14ac:dyDescent="0.2">
      <c r="A22" s="113" t="s">
        <v>6</v>
      </c>
      <c r="B22" s="115" t="s">
        <v>55</v>
      </c>
      <c r="C22" s="13" t="s">
        <v>5</v>
      </c>
      <c r="D22" s="117" t="s">
        <v>55</v>
      </c>
      <c r="E22" s="120" t="str">
        <f t="shared" si="0"/>
        <v/>
      </c>
      <c r="F22" s="98" t="s">
        <v>53</v>
      </c>
      <c r="G22" s="121" t="str">
        <f t="shared" si="1"/>
        <v/>
      </c>
      <c r="H22" s="99" t="s">
        <v>54</v>
      </c>
      <c r="I22" s="112" t="str">
        <f t="shared" si="2"/>
        <v/>
      </c>
      <c r="J22" s="154" t="s">
        <v>0</v>
      </c>
      <c r="K22" s="123"/>
      <c r="L22" s="125"/>
      <c r="M22" s="128"/>
      <c r="N22" s="91" t="str">
        <f t="shared" si="3"/>
        <v/>
      </c>
      <c r="O22" s="91" t="str">
        <f t="shared" si="4"/>
        <v/>
      </c>
    </row>
    <row r="23" spans="1:15" ht="46.5" customHeight="1" x14ac:dyDescent="0.2">
      <c r="A23" s="113" t="s">
        <v>6</v>
      </c>
      <c r="B23" s="115" t="s">
        <v>55</v>
      </c>
      <c r="C23" s="13" t="s">
        <v>5</v>
      </c>
      <c r="D23" s="117" t="s">
        <v>55</v>
      </c>
      <c r="E23" s="120" t="str">
        <f t="shared" si="0"/>
        <v/>
      </c>
      <c r="F23" s="98" t="s">
        <v>53</v>
      </c>
      <c r="G23" s="121" t="str">
        <f t="shared" si="1"/>
        <v/>
      </c>
      <c r="H23" s="99" t="s">
        <v>54</v>
      </c>
      <c r="I23" s="112" t="str">
        <f t="shared" si="2"/>
        <v/>
      </c>
      <c r="J23" s="154" t="s">
        <v>0</v>
      </c>
      <c r="K23" s="123"/>
      <c r="L23" s="125"/>
      <c r="M23" s="128"/>
      <c r="N23" s="91" t="str">
        <f t="shared" si="3"/>
        <v/>
      </c>
      <c r="O23" s="91" t="str">
        <f t="shared" si="4"/>
        <v/>
      </c>
    </row>
    <row r="24" spans="1:15" ht="46.5" customHeight="1" x14ac:dyDescent="0.2">
      <c r="A24" s="113" t="s">
        <v>6</v>
      </c>
      <c r="B24" s="115" t="s">
        <v>55</v>
      </c>
      <c r="C24" s="13" t="s">
        <v>5</v>
      </c>
      <c r="D24" s="117" t="s">
        <v>55</v>
      </c>
      <c r="E24" s="120" t="str">
        <f t="shared" si="0"/>
        <v/>
      </c>
      <c r="F24" s="98" t="s">
        <v>53</v>
      </c>
      <c r="G24" s="121" t="str">
        <f t="shared" si="1"/>
        <v/>
      </c>
      <c r="H24" s="99" t="s">
        <v>54</v>
      </c>
      <c r="I24" s="112" t="str">
        <f t="shared" si="2"/>
        <v/>
      </c>
      <c r="J24" s="154" t="s">
        <v>0</v>
      </c>
      <c r="K24" s="123"/>
      <c r="L24" s="125"/>
      <c r="M24" s="128"/>
      <c r="N24" s="91" t="str">
        <f t="shared" si="3"/>
        <v/>
      </c>
      <c r="O24" s="91" t="str">
        <f t="shared" si="4"/>
        <v/>
      </c>
    </row>
    <row r="25" spans="1:15" ht="46.5" customHeight="1" x14ac:dyDescent="0.2">
      <c r="A25" s="113" t="s">
        <v>97</v>
      </c>
      <c r="B25" s="115" t="s">
        <v>55</v>
      </c>
      <c r="C25" s="13" t="s">
        <v>5</v>
      </c>
      <c r="D25" s="117" t="s">
        <v>55</v>
      </c>
      <c r="E25" s="120" t="str">
        <f>IFERROR(HOUR(O25),"")</f>
        <v/>
      </c>
      <c r="F25" s="98" t="s">
        <v>53</v>
      </c>
      <c r="G25" s="121" t="str">
        <f t="shared" si="1"/>
        <v/>
      </c>
      <c r="H25" s="99" t="s">
        <v>54</v>
      </c>
      <c r="I25" s="112" t="str">
        <f t="shared" si="2"/>
        <v/>
      </c>
      <c r="J25" s="154" t="s">
        <v>0</v>
      </c>
      <c r="K25" s="123"/>
      <c r="L25" s="125"/>
      <c r="M25" s="128"/>
      <c r="N25" s="91" t="str">
        <f t="shared" si="3"/>
        <v/>
      </c>
      <c r="O25" s="91" t="str">
        <f t="shared" si="4"/>
        <v/>
      </c>
    </row>
    <row r="26" spans="1:15" ht="46.5" customHeight="1" x14ac:dyDescent="0.2">
      <c r="A26" s="113" t="s">
        <v>6</v>
      </c>
      <c r="B26" s="115" t="s">
        <v>55</v>
      </c>
      <c r="C26" s="13" t="s">
        <v>5</v>
      </c>
      <c r="D26" s="117" t="s">
        <v>55</v>
      </c>
      <c r="E26" s="120" t="str">
        <f t="shared" si="0"/>
        <v/>
      </c>
      <c r="F26" s="98" t="s">
        <v>53</v>
      </c>
      <c r="G26" s="121" t="str">
        <f t="shared" si="1"/>
        <v/>
      </c>
      <c r="H26" s="99" t="s">
        <v>54</v>
      </c>
      <c r="I26" s="112" t="str">
        <f t="shared" si="2"/>
        <v/>
      </c>
      <c r="J26" s="154" t="s">
        <v>0</v>
      </c>
      <c r="K26" s="123"/>
      <c r="L26" s="125"/>
      <c r="M26" s="128"/>
      <c r="N26" s="91" t="str">
        <f t="shared" si="3"/>
        <v/>
      </c>
      <c r="O26" s="91" t="str">
        <f t="shared" si="4"/>
        <v/>
      </c>
    </row>
    <row r="27" spans="1:15" ht="46.5" customHeight="1" x14ac:dyDescent="0.2">
      <c r="A27" s="113" t="s">
        <v>6</v>
      </c>
      <c r="B27" s="115" t="s">
        <v>55</v>
      </c>
      <c r="C27" s="13" t="s">
        <v>5</v>
      </c>
      <c r="D27" s="117" t="s">
        <v>55</v>
      </c>
      <c r="E27" s="120" t="str">
        <f t="shared" si="0"/>
        <v/>
      </c>
      <c r="F27" s="98" t="s">
        <v>53</v>
      </c>
      <c r="G27" s="121" t="str">
        <f t="shared" si="1"/>
        <v/>
      </c>
      <c r="H27" s="99" t="s">
        <v>54</v>
      </c>
      <c r="I27" s="112" t="str">
        <f t="shared" si="2"/>
        <v/>
      </c>
      <c r="J27" s="154" t="s">
        <v>0</v>
      </c>
      <c r="K27" s="123"/>
      <c r="L27" s="125"/>
      <c r="M27" s="128"/>
      <c r="N27" s="91" t="str">
        <f t="shared" si="3"/>
        <v/>
      </c>
      <c r="O27" s="91" t="str">
        <f t="shared" si="4"/>
        <v/>
      </c>
    </row>
    <row r="28" spans="1:15" ht="46.5" customHeight="1" x14ac:dyDescent="0.2">
      <c r="A28" s="113" t="s">
        <v>6</v>
      </c>
      <c r="B28" s="115" t="s">
        <v>55</v>
      </c>
      <c r="C28" s="13" t="s">
        <v>5</v>
      </c>
      <c r="D28" s="117" t="s">
        <v>55</v>
      </c>
      <c r="E28" s="120" t="str">
        <f t="shared" si="0"/>
        <v/>
      </c>
      <c r="F28" s="98" t="s">
        <v>53</v>
      </c>
      <c r="G28" s="121" t="str">
        <f t="shared" si="1"/>
        <v/>
      </c>
      <c r="H28" s="99" t="s">
        <v>54</v>
      </c>
      <c r="I28" s="112" t="str">
        <f t="shared" si="2"/>
        <v/>
      </c>
      <c r="J28" s="154" t="s">
        <v>0</v>
      </c>
      <c r="K28" s="123"/>
      <c r="L28" s="125"/>
      <c r="M28" s="128"/>
      <c r="N28" s="91" t="str">
        <f t="shared" si="3"/>
        <v/>
      </c>
      <c r="O28" s="91" t="str">
        <f t="shared" si="4"/>
        <v/>
      </c>
    </row>
    <row r="29" spans="1:15" ht="46.5" customHeight="1" x14ac:dyDescent="0.2">
      <c r="A29" s="113" t="s">
        <v>6</v>
      </c>
      <c r="B29" s="115" t="s">
        <v>55</v>
      </c>
      <c r="C29" s="13" t="s">
        <v>5</v>
      </c>
      <c r="D29" s="117" t="s">
        <v>55</v>
      </c>
      <c r="E29" s="120" t="str">
        <f t="shared" si="0"/>
        <v/>
      </c>
      <c r="F29" s="98" t="s">
        <v>53</v>
      </c>
      <c r="G29" s="121" t="str">
        <f t="shared" si="1"/>
        <v/>
      </c>
      <c r="H29" s="99" t="s">
        <v>54</v>
      </c>
      <c r="I29" s="112" t="str">
        <f t="shared" si="2"/>
        <v/>
      </c>
      <c r="J29" s="154" t="s">
        <v>0</v>
      </c>
      <c r="K29" s="123"/>
      <c r="L29" s="125"/>
      <c r="M29" s="128"/>
      <c r="N29" s="91" t="str">
        <f t="shared" si="3"/>
        <v/>
      </c>
      <c r="O29" s="91" t="str">
        <f t="shared" si="4"/>
        <v/>
      </c>
    </row>
    <row r="30" spans="1:15" ht="46.5" customHeight="1" x14ac:dyDescent="0.2">
      <c r="A30" s="113" t="s">
        <v>6</v>
      </c>
      <c r="B30" s="115" t="s">
        <v>55</v>
      </c>
      <c r="C30" s="13" t="s">
        <v>5</v>
      </c>
      <c r="D30" s="117" t="s">
        <v>55</v>
      </c>
      <c r="E30" s="120" t="str">
        <f t="shared" si="0"/>
        <v/>
      </c>
      <c r="F30" s="98" t="s">
        <v>53</v>
      </c>
      <c r="G30" s="121" t="str">
        <f t="shared" si="1"/>
        <v/>
      </c>
      <c r="H30" s="99" t="s">
        <v>54</v>
      </c>
      <c r="I30" s="112" t="str">
        <f t="shared" si="2"/>
        <v/>
      </c>
      <c r="J30" s="154" t="s">
        <v>0</v>
      </c>
      <c r="K30" s="123"/>
      <c r="L30" s="125"/>
      <c r="M30" s="128"/>
      <c r="N30" s="91" t="str">
        <f t="shared" si="3"/>
        <v/>
      </c>
      <c r="O30" s="91" t="str">
        <f t="shared" si="4"/>
        <v/>
      </c>
    </row>
    <row r="31" spans="1:15" ht="46.5" customHeight="1" thickBot="1" x14ac:dyDescent="0.25">
      <c r="A31" s="114" t="s">
        <v>6</v>
      </c>
      <c r="B31" s="116" t="s">
        <v>55</v>
      </c>
      <c r="C31" s="15" t="s">
        <v>5</v>
      </c>
      <c r="D31" s="118" t="s">
        <v>55</v>
      </c>
      <c r="E31" s="120" t="str">
        <f>IFERROR(HOUR(O31),"")</f>
        <v/>
      </c>
      <c r="F31" s="98" t="s">
        <v>53</v>
      </c>
      <c r="G31" s="121" t="str">
        <f t="shared" si="1"/>
        <v/>
      </c>
      <c r="H31" s="99" t="s">
        <v>54</v>
      </c>
      <c r="I31" s="112" t="str">
        <f t="shared" si="2"/>
        <v/>
      </c>
      <c r="J31" s="154" t="s">
        <v>0</v>
      </c>
      <c r="K31" s="124"/>
      <c r="L31" s="126"/>
      <c r="M31" s="128"/>
      <c r="N31" s="91" t="str">
        <f t="shared" si="3"/>
        <v/>
      </c>
      <c r="O31" s="91" t="str">
        <f t="shared" si="4"/>
        <v/>
      </c>
    </row>
    <row r="32" spans="1:15" ht="46.5" customHeight="1" thickBot="1" x14ac:dyDescent="0.25">
      <c r="A32" s="102" t="s">
        <v>58</v>
      </c>
      <c r="B32" s="254"/>
      <c r="C32" s="255"/>
      <c r="D32" s="256"/>
      <c r="E32" s="283">
        <f>SUM(E9:E31)+SUM(G9:G31)/60</f>
        <v>0</v>
      </c>
      <c r="F32" s="284"/>
      <c r="G32" s="259" t="s">
        <v>1</v>
      </c>
      <c r="H32" s="260"/>
      <c r="I32" s="122">
        <f>SUM(I9:I31)</f>
        <v>0</v>
      </c>
      <c r="J32" s="16" t="s">
        <v>0</v>
      </c>
      <c r="K32" s="261"/>
      <c r="L32" s="262"/>
    </row>
    <row r="33" spans="1:11" ht="19.5" customHeight="1" thickBot="1" x14ac:dyDescent="0.25">
      <c r="A33" s="17"/>
      <c r="B33" s="18"/>
      <c r="C33" s="18"/>
      <c r="D33" s="18"/>
      <c r="E33" s="4"/>
      <c r="F33" s="4"/>
      <c r="G33" s="18"/>
      <c r="H33" s="18"/>
      <c r="I33" s="3"/>
      <c r="J33" s="8"/>
      <c r="K33" s="19"/>
    </row>
    <row r="34" spans="1:11" ht="30" customHeight="1" thickBot="1" x14ac:dyDescent="0.25">
      <c r="E34" s="263" t="s">
        <v>4</v>
      </c>
      <c r="F34" s="248"/>
      <c r="G34" s="248"/>
      <c r="H34" s="249"/>
      <c r="I34" s="20" t="s">
        <v>3</v>
      </c>
      <c r="K34" s="180"/>
    </row>
    <row r="35" spans="1:11" ht="30" customHeight="1" thickBot="1" x14ac:dyDescent="0.25">
      <c r="A35" s="21" t="s">
        <v>2</v>
      </c>
      <c r="B35" s="279" t="str">
        <f ca="1">B4</f>
        <v>従業者A</v>
      </c>
      <c r="C35" s="279"/>
      <c r="D35" s="280"/>
      <c r="E35" s="281">
        <f>SUM(E32)</f>
        <v>0</v>
      </c>
      <c r="F35" s="282"/>
      <c r="G35" s="248" t="s">
        <v>1</v>
      </c>
      <c r="H35" s="249"/>
      <c r="I35" s="127">
        <f>SUM(I32)</f>
        <v>0</v>
      </c>
      <c r="K35" s="180"/>
    </row>
  </sheetData>
  <sheetProtection sheet="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view="pageBreakPreview" zoomScale="50" zoomScaleNormal="70" zoomScaleSheetLayoutView="50" workbookViewId="0">
      <selection activeCell="B3" sqref="B3:D3"/>
    </sheetView>
  </sheetViews>
  <sheetFormatPr defaultColWidth="11.36328125" defaultRowHeight="13" x14ac:dyDescent="0.2"/>
  <cols>
    <col min="1" max="1" width="16.7265625" style="6" customWidth="1"/>
    <col min="2" max="2" width="11.1796875" style="6" customWidth="1"/>
    <col min="3" max="3" width="3.7265625" style="17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90</v>
      </c>
      <c r="C1" s="285" t="s">
        <v>135</v>
      </c>
      <c r="D1" s="285"/>
      <c r="E1" s="285"/>
      <c r="F1" s="285"/>
      <c r="G1" s="285"/>
      <c r="H1" s="285"/>
      <c r="I1" s="285"/>
      <c r="J1" s="285"/>
      <c r="K1" s="285"/>
    </row>
    <row r="2" spans="1:15" ht="30" customHeight="1" x14ac:dyDescent="0.2">
      <c r="C2" s="285"/>
      <c r="D2" s="285"/>
      <c r="E2" s="285"/>
      <c r="F2" s="285"/>
      <c r="G2" s="285"/>
      <c r="H2" s="285"/>
      <c r="I2" s="285"/>
      <c r="J2" s="285"/>
      <c r="K2" s="285"/>
    </row>
    <row r="3" spans="1:15" ht="30" customHeight="1" thickBot="1" x14ac:dyDescent="0.25">
      <c r="A3" s="5" t="s">
        <v>13</v>
      </c>
      <c r="B3" s="286" t="str">
        <f>従業者A!D5</f>
        <v>株式会社×××</v>
      </c>
      <c r="C3" s="286"/>
      <c r="D3" s="286"/>
      <c r="E3" s="180"/>
      <c r="F3" s="180"/>
      <c r="G3" s="180"/>
      <c r="H3" s="180"/>
      <c r="I3" s="180"/>
      <c r="J3" s="180"/>
      <c r="K3" s="180"/>
    </row>
    <row r="4" spans="1:15" ht="30" customHeight="1" thickBot="1" x14ac:dyDescent="0.25">
      <c r="A4" s="7" t="s">
        <v>2</v>
      </c>
      <c r="B4" s="286" t="str">
        <f ca="1">従業者A!D6</f>
        <v>従業者A</v>
      </c>
      <c r="C4" s="286"/>
      <c r="D4" s="286"/>
      <c r="E4" s="8"/>
      <c r="F4" s="8"/>
      <c r="G4" s="8"/>
      <c r="L4" s="20" t="s">
        <v>95</v>
      </c>
    </row>
    <row r="5" spans="1:15" ht="30" customHeight="1" thickBot="1" x14ac:dyDescent="0.25">
      <c r="A5" s="10" t="s">
        <v>12</v>
      </c>
      <c r="B5" s="289">
        <f>従業者A!I8</f>
        <v>0</v>
      </c>
      <c r="C5" s="289"/>
      <c r="D5" s="289"/>
      <c r="E5" s="8"/>
      <c r="F5" s="8"/>
      <c r="G5" s="8"/>
      <c r="L5" s="182"/>
    </row>
    <row r="6" spans="1:15" ht="30" customHeight="1" thickBot="1" x14ac:dyDescent="0.25">
      <c r="A6" s="11" t="s">
        <v>14</v>
      </c>
    </row>
    <row r="7" spans="1:15" s="179" customFormat="1" ht="24" customHeight="1" x14ac:dyDescent="0.2">
      <c r="A7" s="267" t="s">
        <v>11</v>
      </c>
      <c r="B7" s="269" t="s">
        <v>10</v>
      </c>
      <c r="C7" s="269"/>
      <c r="D7" s="269"/>
      <c r="E7" s="271" t="s">
        <v>9</v>
      </c>
      <c r="F7" s="272"/>
      <c r="G7" s="272"/>
      <c r="H7" s="273"/>
      <c r="I7" s="271" t="s">
        <v>8</v>
      </c>
      <c r="J7" s="273"/>
      <c r="K7" s="105" t="s">
        <v>7</v>
      </c>
      <c r="L7" s="252" t="s">
        <v>42</v>
      </c>
      <c r="M7" s="245" t="s">
        <v>59</v>
      </c>
      <c r="N7" s="246" t="s">
        <v>62</v>
      </c>
      <c r="O7" s="247" t="s">
        <v>63</v>
      </c>
    </row>
    <row r="8" spans="1:15" s="179" customFormat="1" ht="24" customHeight="1" x14ac:dyDescent="0.2">
      <c r="A8" s="268"/>
      <c r="B8" s="270"/>
      <c r="C8" s="270"/>
      <c r="D8" s="270"/>
      <c r="E8" s="274"/>
      <c r="F8" s="275"/>
      <c r="G8" s="275"/>
      <c r="H8" s="276"/>
      <c r="I8" s="277"/>
      <c r="J8" s="278"/>
      <c r="K8" s="106" t="s">
        <v>51</v>
      </c>
      <c r="L8" s="253"/>
      <c r="M8" s="245"/>
      <c r="N8" s="246"/>
      <c r="O8" s="246"/>
    </row>
    <row r="9" spans="1:15" ht="46.5" customHeight="1" x14ac:dyDescent="0.2">
      <c r="A9" s="113" t="s">
        <v>93</v>
      </c>
      <c r="B9" s="115" t="s">
        <v>55</v>
      </c>
      <c r="C9" s="13" t="s">
        <v>5</v>
      </c>
      <c r="D9" s="117" t="s">
        <v>55</v>
      </c>
      <c r="E9" s="119" t="str">
        <f>IFERROR(HOUR(O9),"")</f>
        <v/>
      </c>
      <c r="F9" s="98" t="s">
        <v>53</v>
      </c>
      <c r="G9" s="121" t="str">
        <f>IFERROR(MINUTE(O9),"")</f>
        <v/>
      </c>
      <c r="H9" s="99" t="s">
        <v>54</v>
      </c>
      <c r="I9" s="112" t="str">
        <f>IFERROR((E9+G9/60)*$B$5,"")</f>
        <v/>
      </c>
      <c r="J9" s="154" t="s">
        <v>0</v>
      </c>
      <c r="K9" s="123"/>
      <c r="L9" s="125"/>
      <c r="M9" s="128"/>
      <c r="N9" s="91" t="str">
        <f>IFERROR(D9-B9-M9,"")</f>
        <v/>
      </c>
      <c r="O9" s="91" t="str">
        <f>IFERROR(IF(N9&gt;0,FLOOR(N9,"0:30"),""),"")</f>
        <v/>
      </c>
    </row>
    <row r="10" spans="1:15" ht="46.5" customHeight="1" x14ac:dyDescent="0.2">
      <c r="A10" s="113" t="s">
        <v>6</v>
      </c>
      <c r="B10" s="115" t="s">
        <v>55</v>
      </c>
      <c r="C10" s="13" t="s">
        <v>5</v>
      </c>
      <c r="D10" s="117" t="s">
        <v>55</v>
      </c>
      <c r="E10" s="120" t="str">
        <f t="shared" ref="E10:E30" si="0">IFERROR(HOUR(O10),"")</f>
        <v/>
      </c>
      <c r="F10" s="98" t="s">
        <v>53</v>
      </c>
      <c r="G10" s="121" t="str">
        <f t="shared" ref="G10:G31" si="1">IFERROR(MINUTE(O10),"")</f>
        <v/>
      </c>
      <c r="H10" s="99" t="s">
        <v>54</v>
      </c>
      <c r="I10" s="112" t="str">
        <f t="shared" ref="I10:I31" si="2">IFERROR((E10+G10/60)*$B$5,"")</f>
        <v/>
      </c>
      <c r="J10" s="154" t="s">
        <v>0</v>
      </c>
      <c r="K10" s="123"/>
      <c r="L10" s="125"/>
      <c r="M10" s="128"/>
      <c r="N10" s="91" t="str">
        <f t="shared" ref="N10:N31" si="3">IFERROR(D10-B10-M10,"")</f>
        <v/>
      </c>
      <c r="O10" s="91" t="str">
        <f t="shared" ref="O10:O31" si="4">IFERROR(IF(N10&gt;0,FLOOR(N10,"0:30"),""),"")</f>
        <v/>
      </c>
    </row>
    <row r="11" spans="1:15" ht="46.5" customHeight="1" x14ac:dyDescent="0.2">
      <c r="A11" s="113" t="s">
        <v>6</v>
      </c>
      <c r="B11" s="115" t="s">
        <v>55</v>
      </c>
      <c r="C11" s="13" t="s">
        <v>5</v>
      </c>
      <c r="D11" s="117" t="s">
        <v>55</v>
      </c>
      <c r="E11" s="120" t="str">
        <f t="shared" si="0"/>
        <v/>
      </c>
      <c r="F11" s="98" t="s">
        <v>53</v>
      </c>
      <c r="G11" s="121" t="str">
        <f t="shared" si="1"/>
        <v/>
      </c>
      <c r="H11" s="99" t="s">
        <v>54</v>
      </c>
      <c r="I11" s="112" t="str">
        <f t="shared" si="2"/>
        <v/>
      </c>
      <c r="J11" s="154" t="s">
        <v>0</v>
      </c>
      <c r="K11" s="123"/>
      <c r="L11" s="125"/>
      <c r="M11" s="128"/>
      <c r="N11" s="91" t="str">
        <f t="shared" si="3"/>
        <v/>
      </c>
      <c r="O11" s="91" t="str">
        <f t="shared" si="4"/>
        <v/>
      </c>
    </row>
    <row r="12" spans="1:15" ht="46.5" customHeight="1" x14ac:dyDescent="0.2">
      <c r="A12" s="113" t="s">
        <v>6</v>
      </c>
      <c r="B12" s="115" t="s">
        <v>55</v>
      </c>
      <c r="C12" s="13" t="s">
        <v>5</v>
      </c>
      <c r="D12" s="117" t="s">
        <v>55</v>
      </c>
      <c r="E12" s="120" t="str">
        <f t="shared" si="0"/>
        <v/>
      </c>
      <c r="F12" s="98" t="s">
        <v>53</v>
      </c>
      <c r="G12" s="121" t="str">
        <f t="shared" si="1"/>
        <v/>
      </c>
      <c r="H12" s="99" t="s">
        <v>54</v>
      </c>
      <c r="I12" s="112" t="str">
        <f t="shared" si="2"/>
        <v/>
      </c>
      <c r="J12" s="154" t="s">
        <v>0</v>
      </c>
      <c r="K12" s="123"/>
      <c r="L12" s="125"/>
      <c r="M12" s="128"/>
      <c r="N12" s="91" t="str">
        <f t="shared" si="3"/>
        <v/>
      </c>
      <c r="O12" s="91" t="str">
        <f t="shared" si="4"/>
        <v/>
      </c>
    </row>
    <row r="13" spans="1:15" ht="46.5" customHeight="1" x14ac:dyDescent="0.2">
      <c r="A13" s="113" t="s">
        <v>6</v>
      </c>
      <c r="B13" s="115" t="s">
        <v>55</v>
      </c>
      <c r="C13" s="13" t="s">
        <v>5</v>
      </c>
      <c r="D13" s="117" t="s">
        <v>55</v>
      </c>
      <c r="E13" s="120" t="str">
        <f t="shared" si="0"/>
        <v/>
      </c>
      <c r="F13" s="98" t="s">
        <v>53</v>
      </c>
      <c r="G13" s="121" t="str">
        <f t="shared" si="1"/>
        <v/>
      </c>
      <c r="H13" s="99" t="s">
        <v>54</v>
      </c>
      <c r="I13" s="112" t="str">
        <f t="shared" si="2"/>
        <v/>
      </c>
      <c r="J13" s="154" t="s">
        <v>0</v>
      </c>
      <c r="K13" s="123"/>
      <c r="L13" s="125"/>
      <c r="M13" s="128"/>
      <c r="N13" s="91" t="str">
        <f t="shared" si="3"/>
        <v/>
      </c>
      <c r="O13" s="91" t="str">
        <f t="shared" si="4"/>
        <v/>
      </c>
    </row>
    <row r="14" spans="1:15" ht="46.5" customHeight="1" x14ac:dyDescent="0.2">
      <c r="A14" s="113" t="s">
        <v>6</v>
      </c>
      <c r="B14" s="115" t="s">
        <v>55</v>
      </c>
      <c r="C14" s="13" t="s">
        <v>5</v>
      </c>
      <c r="D14" s="117" t="s">
        <v>55</v>
      </c>
      <c r="E14" s="120" t="str">
        <f t="shared" si="0"/>
        <v/>
      </c>
      <c r="F14" s="98" t="s">
        <v>53</v>
      </c>
      <c r="G14" s="121" t="str">
        <f t="shared" si="1"/>
        <v/>
      </c>
      <c r="H14" s="99" t="s">
        <v>54</v>
      </c>
      <c r="I14" s="112" t="str">
        <f t="shared" si="2"/>
        <v/>
      </c>
      <c r="J14" s="154" t="s">
        <v>0</v>
      </c>
      <c r="K14" s="123"/>
      <c r="L14" s="125"/>
      <c r="M14" s="128"/>
      <c r="N14" s="91" t="str">
        <f t="shared" si="3"/>
        <v/>
      </c>
      <c r="O14" s="91" t="str">
        <f t="shared" si="4"/>
        <v/>
      </c>
    </row>
    <row r="15" spans="1:15" ht="46.5" customHeight="1" x14ac:dyDescent="0.2">
      <c r="A15" s="113" t="s">
        <v>6</v>
      </c>
      <c r="B15" s="115" t="s">
        <v>55</v>
      </c>
      <c r="C15" s="13" t="s">
        <v>5</v>
      </c>
      <c r="D15" s="117" t="s">
        <v>55</v>
      </c>
      <c r="E15" s="120" t="str">
        <f t="shared" si="0"/>
        <v/>
      </c>
      <c r="F15" s="98" t="s">
        <v>53</v>
      </c>
      <c r="G15" s="121" t="str">
        <f t="shared" si="1"/>
        <v/>
      </c>
      <c r="H15" s="99" t="s">
        <v>54</v>
      </c>
      <c r="I15" s="112" t="str">
        <f t="shared" si="2"/>
        <v/>
      </c>
      <c r="J15" s="154" t="s">
        <v>0</v>
      </c>
      <c r="K15" s="123"/>
      <c r="L15" s="125"/>
      <c r="M15" s="128"/>
      <c r="N15" s="91" t="str">
        <f t="shared" si="3"/>
        <v/>
      </c>
      <c r="O15" s="91" t="str">
        <f t="shared" si="4"/>
        <v/>
      </c>
    </row>
    <row r="16" spans="1:15" ht="46.5" customHeight="1" x14ac:dyDescent="0.2">
      <c r="A16" s="113" t="s">
        <v>6</v>
      </c>
      <c r="B16" s="115" t="s">
        <v>55</v>
      </c>
      <c r="C16" s="13" t="s">
        <v>5</v>
      </c>
      <c r="D16" s="117" t="s">
        <v>55</v>
      </c>
      <c r="E16" s="120" t="str">
        <f t="shared" si="0"/>
        <v/>
      </c>
      <c r="F16" s="98" t="s">
        <v>53</v>
      </c>
      <c r="G16" s="121" t="str">
        <f t="shared" si="1"/>
        <v/>
      </c>
      <c r="H16" s="99" t="s">
        <v>54</v>
      </c>
      <c r="I16" s="112" t="str">
        <f t="shared" si="2"/>
        <v/>
      </c>
      <c r="J16" s="154" t="s">
        <v>0</v>
      </c>
      <c r="K16" s="123"/>
      <c r="L16" s="125"/>
      <c r="M16" s="128"/>
      <c r="N16" s="91" t="str">
        <f t="shared" si="3"/>
        <v/>
      </c>
      <c r="O16" s="91" t="str">
        <f t="shared" si="4"/>
        <v/>
      </c>
    </row>
    <row r="17" spans="1:15" ht="46.5" customHeight="1" x14ac:dyDescent="0.2">
      <c r="A17" s="113" t="s">
        <v>6</v>
      </c>
      <c r="B17" s="115" t="s">
        <v>55</v>
      </c>
      <c r="C17" s="13" t="s">
        <v>5</v>
      </c>
      <c r="D17" s="117" t="s">
        <v>55</v>
      </c>
      <c r="E17" s="120" t="str">
        <f t="shared" si="0"/>
        <v/>
      </c>
      <c r="F17" s="98" t="s">
        <v>53</v>
      </c>
      <c r="G17" s="121" t="str">
        <f t="shared" si="1"/>
        <v/>
      </c>
      <c r="H17" s="99" t="s">
        <v>54</v>
      </c>
      <c r="I17" s="112" t="str">
        <f t="shared" si="2"/>
        <v/>
      </c>
      <c r="J17" s="154" t="s">
        <v>0</v>
      </c>
      <c r="K17" s="123"/>
      <c r="L17" s="125"/>
      <c r="M17" s="128"/>
      <c r="N17" s="91" t="str">
        <f t="shared" si="3"/>
        <v/>
      </c>
      <c r="O17" s="91" t="str">
        <f t="shared" si="4"/>
        <v/>
      </c>
    </row>
    <row r="18" spans="1:15" ht="46.5" customHeight="1" x14ac:dyDescent="0.2">
      <c r="A18" s="113" t="s">
        <v>6</v>
      </c>
      <c r="B18" s="115" t="s">
        <v>55</v>
      </c>
      <c r="C18" s="13" t="s">
        <v>5</v>
      </c>
      <c r="D18" s="117" t="s">
        <v>55</v>
      </c>
      <c r="E18" s="120" t="str">
        <f t="shared" si="0"/>
        <v/>
      </c>
      <c r="F18" s="98" t="s">
        <v>53</v>
      </c>
      <c r="G18" s="121" t="str">
        <f t="shared" si="1"/>
        <v/>
      </c>
      <c r="H18" s="99" t="s">
        <v>54</v>
      </c>
      <c r="I18" s="112" t="str">
        <f t="shared" si="2"/>
        <v/>
      </c>
      <c r="J18" s="154" t="s">
        <v>0</v>
      </c>
      <c r="K18" s="123"/>
      <c r="L18" s="125"/>
      <c r="M18" s="128"/>
      <c r="N18" s="91" t="str">
        <f t="shared" si="3"/>
        <v/>
      </c>
      <c r="O18" s="91" t="str">
        <f t="shared" si="4"/>
        <v/>
      </c>
    </row>
    <row r="19" spans="1:15" ht="46.5" customHeight="1" x14ac:dyDescent="0.2">
      <c r="A19" s="113" t="s">
        <v>6</v>
      </c>
      <c r="B19" s="115" t="s">
        <v>55</v>
      </c>
      <c r="C19" s="13" t="s">
        <v>5</v>
      </c>
      <c r="D19" s="117" t="s">
        <v>55</v>
      </c>
      <c r="E19" s="120" t="str">
        <f t="shared" si="0"/>
        <v/>
      </c>
      <c r="F19" s="98" t="s">
        <v>53</v>
      </c>
      <c r="G19" s="121" t="str">
        <f t="shared" si="1"/>
        <v/>
      </c>
      <c r="H19" s="99" t="s">
        <v>54</v>
      </c>
      <c r="I19" s="112" t="str">
        <f t="shared" si="2"/>
        <v/>
      </c>
      <c r="J19" s="154" t="s">
        <v>0</v>
      </c>
      <c r="K19" s="123"/>
      <c r="L19" s="125"/>
      <c r="M19" s="128"/>
      <c r="N19" s="91" t="str">
        <f t="shared" si="3"/>
        <v/>
      </c>
      <c r="O19" s="91" t="str">
        <f t="shared" si="4"/>
        <v/>
      </c>
    </row>
    <row r="20" spans="1:15" ht="46.5" customHeight="1" x14ac:dyDescent="0.2">
      <c r="A20" s="113" t="s">
        <v>6</v>
      </c>
      <c r="B20" s="115" t="s">
        <v>55</v>
      </c>
      <c r="C20" s="13" t="s">
        <v>5</v>
      </c>
      <c r="D20" s="117" t="s">
        <v>55</v>
      </c>
      <c r="E20" s="120" t="str">
        <f t="shared" si="0"/>
        <v/>
      </c>
      <c r="F20" s="98" t="s">
        <v>53</v>
      </c>
      <c r="G20" s="121" t="str">
        <f t="shared" si="1"/>
        <v/>
      </c>
      <c r="H20" s="99" t="s">
        <v>54</v>
      </c>
      <c r="I20" s="112" t="str">
        <f t="shared" si="2"/>
        <v/>
      </c>
      <c r="J20" s="154" t="s">
        <v>0</v>
      </c>
      <c r="K20" s="123"/>
      <c r="L20" s="125"/>
      <c r="M20" s="128"/>
      <c r="N20" s="91" t="str">
        <f t="shared" si="3"/>
        <v/>
      </c>
      <c r="O20" s="91" t="str">
        <f t="shared" si="4"/>
        <v/>
      </c>
    </row>
    <row r="21" spans="1:15" ht="46.5" customHeight="1" x14ac:dyDescent="0.2">
      <c r="A21" s="113" t="s">
        <v>6</v>
      </c>
      <c r="B21" s="115" t="s">
        <v>55</v>
      </c>
      <c r="C21" s="13" t="s">
        <v>5</v>
      </c>
      <c r="D21" s="117" t="s">
        <v>55</v>
      </c>
      <c r="E21" s="120" t="str">
        <f t="shared" si="0"/>
        <v/>
      </c>
      <c r="F21" s="98" t="s">
        <v>53</v>
      </c>
      <c r="G21" s="121" t="str">
        <f t="shared" si="1"/>
        <v/>
      </c>
      <c r="H21" s="99" t="s">
        <v>54</v>
      </c>
      <c r="I21" s="112" t="str">
        <f t="shared" si="2"/>
        <v/>
      </c>
      <c r="J21" s="154" t="s">
        <v>0</v>
      </c>
      <c r="K21" s="123"/>
      <c r="L21" s="125"/>
      <c r="M21" s="128"/>
      <c r="N21" s="91" t="str">
        <f t="shared" si="3"/>
        <v/>
      </c>
      <c r="O21" s="91" t="str">
        <f t="shared" si="4"/>
        <v/>
      </c>
    </row>
    <row r="22" spans="1:15" ht="46.5" customHeight="1" x14ac:dyDescent="0.2">
      <c r="A22" s="113" t="s">
        <v>6</v>
      </c>
      <c r="B22" s="115" t="s">
        <v>55</v>
      </c>
      <c r="C22" s="13" t="s">
        <v>5</v>
      </c>
      <c r="D22" s="117" t="s">
        <v>55</v>
      </c>
      <c r="E22" s="120" t="str">
        <f t="shared" si="0"/>
        <v/>
      </c>
      <c r="F22" s="98" t="s">
        <v>53</v>
      </c>
      <c r="G22" s="121" t="str">
        <f t="shared" si="1"/>
        <v/>
      </c>
      <c r="H22" s="99" t="s">
        <v>54</v>
      </c>
      <c r="I22" s="112" t="str">
        <f t="shared" si="2"/>
        <v/>
      </c>
      <c r="J22" s="154" t="s">
        <v>0</v>
      </c>
      <c r="K22" s="123"/>
      <c r="L22" s="125"/>
      <c r="M22" s="128"/>
      <c r="N22" s="91" t="str">
        <f t="shared" si="3"/>
        <v/>
      </c>
      <c r="O22" s="91" t="str">
        <f t="shared" si="4"/>
        <v/>
      </c>
    </row>
    <row r="23" spans="1:15" ht="46.5" customHeight="1" x14ac:dyDescent="0.2">
      <c r="A23" s="113" t="s">
        <v>6</v>
      </c>
      <c r="B23" s="115" t="s">
        <v>55</v>
      </c>
      <c r="C23" s="13" t="s">
        <v>5</v>
      </c>
      <c r="D23" s="117" t="s">
        <v>55</v>
      </c>
      <c r="E23" s="120" t="str">
        <f t="shared" si="0"/>
        <v/>
      </c>
      <c r="F23" s="98" t="s">
        <v>53</v>
      </c>
      <c r="G23" s="121" t="str">
        <f t="shared" si="1"/>
        <v/>
      </c>
      <c r="H23" s="99" t="s">
        <v>54</v>
      </c>
      <c r="I23" s="112" t="str">
        <f t="shared" si="2"/>
        <v/>
      </c>
      <c r="J23" s="154" t="s">
        <v>0</v>
      </c>
      <c r="K23" s="123"/>
      <c r="L23" s="125"/>
      <c r="M23" s="128"/>
      <c r="N23" s="91" t="str">
        <f t="shared" si="3"/>
        <v/>
      </c>
      <c r="O23" s="91" t="str">
        <f t="shared" si="4"/>
        <v/>
      </c>
    </row>
    <row r="24" spans="1:15" ht="46.5" customHeight="1" x14ac:dyDescent="0.2">
      <c r="A24" s="113" t="s">
        <v>6</v>
      </c>
      <c r="B24" s="115" t="s">
        <v>55</v>
      </c>
      <c r="C24" s="13" t="s">
        <v>5</v>
      </c>
      <c r="D24" s="117" t="s">
        <v>55</v>
      </c>
      <c r="E24" s="120" t="str">
        <f t="shared" si="0"/>
        <v/>
      </c>
      <c r="F24" s="98" t="s">
        <v>53</v>
      </c>
      <c r="G24" s="121" t="str">
        <f t="shared" si="1"/>
        <v/>
      </c>
      <c r="H24" s="99" t="s">
        <v>54</v>
      </c>
      <c r="I24" s="112" t="str">
        <f t="shared" si="2"/>
        <v/>
      </c>
      <c r="J24" s="154" t="s">
        <v>0</v>
      </c>
      <c r="K24" s="123"/>
      <c r="L24" s="125"/>
      <c r="M24" s="128"/>
      <c r="N24" s="91" t="str">
        <f t="shared" si="3"/>
        <v/>
      </c>
      <c r="O24" s="91" t="str">
        <f t="shared" si="4"/>
        <v/>
      </c>
    </row>
    <row r="25" spans="1:15" ht="46.5" customHeight="1" x14ac:dyDescent="0.2">
      <c r="A25" s="113" t="s">
        <v>6</v>
      </c>
      <c r="B25" s="115" t="s">
        <v>55</v>
      </c>
      <c r="C25" s="13" t="s">
        <v>5</v>
      </c>
      <c r="D25" s="117" t="s">
        <v>55</v>
      </c>
      <c r="E25" s="120" t="str">
        <f t="shared" si="0"/>
        <v/>
      </c>
      <c r="F25" s="98" t="s">
        <v>53</v>
      </c>
      <c r="G25" s="121" t="str">
        <f t="shared" si="1"/>
        <v/>
      </c>
      <c r="H25" s="99" t="s">
        <v>54</v>
      </c>
      <c r="I25" s="112" t="str">
        <f t="shared" si="2"/>
        <v/>
      </c>
      <c r="J25" s="154" t="s">
        <v>0</v>
      </c>
      <c r="K25" s="123"/>
      <c r="L25" s="125"/>
      <c r="M25" s="128"/>
      <c r="N25" s="91" t="str">
        <f t="shared" si="3"/>
        <v/>
      </c>
      <c r="O25" s="91" t="str">
        <f t="shared" si="4"/>
        <v/>
      </c>
    </row>
    <row r="26" spans="1:15" ht="46.5" customHeight="1" x14ac:dyDescent="0.2">
      <c r="A26" s="113" t="s">
        <v>6</v>
      </c>
      <c r="B26" s="115" t="s">
        <v>55</v>
      </c>
      <c r="C26" s="13" t="s">
        <v>5</v>
      </c>
      <c r="D26" s="117" t="s">
        <v>55</v>
      </c>
      <c r="E26" s="120" t="str">
        <f t="shared" si="0"/>
        <v/>
      </c>
      <c r="F26" s="98" t="s">
        <v>53</v>
      </c>
      <c r="G26" s="121" t="str">
        <f t="shared" si="1"/>
        <v/>
      </c>
      <c r="H26" s="99" t="s">
        <v>54</v>
      </c>
      <c r="I26" s="112" t="str">
        <f t="shared" si="2"/>
        <v/>
      </c>
      <c r="J26" s="154" t="s">
        <v>0</v>
      </c>
      <c r="K26" s="123"/>
      <c r="L26" s="125"/>
      <c r="M26" s="128"/>
      <c r="N26" s="91" t="str">
        <f t="shared" si="3"/>
        <v/>
      </c>
      <c r="O26" s="91" t="str">
        <f t="shared" si="4"/>
        <v/>
      </c>
    </row>
    <row r="27" spans="1:15" ht="46.5" customHeight="1" x14ac:dyDescent="0.2">
      <c r="A27" s="113" t="s">
        <v>6</v>
      </c>
      <c r="B27" s="115" t="s">
        <v>55</v>
      </c>
      <c r="C27" s="13" t="s">
        <v>5</v>
      </c>
      <c r="D27" s="117" t="s">
        <v>55</v>
      </c>
      <c r="E27" s="120" t="str">
        <f t="shared" si="0"/>
        <v/>
      </c>
      <c r="F27" s="98" t="s">
        <v>53</v>
      </c>
      <c r="G27" s="121" t="str">
        <f t="shared" si="1"/>
        <v/>
      </c>
      <c r="H27" s="99" t="s">
        <v>54</v>
      </c>
      <c r="I27" s="112" t="str">
        <f t="shared" si="2"/>
        <v/>
      </c>
      <c r="J27" s="154" t="s">
        <v>0</v>
      </c>
      <c r="K27" s="123"/>
      <c r="L27" s="125"/>
      <c r="M27" s="128"/>
      <c r="N27" s="91" t="str">
        <f t="shared" si="3"/>
        <v/>
      </c>
      <c r="O27" s="91" t="str">
        <f t="shared" si="4"/>
        <v/>
      </c>
    </row>
    <row r="28" spans="1:15" ht="46.5" customHeight="1" x14ac:dyDescent="0.2">
      <c r="A28" s="113" t="s">
        <v>6</v>
      </c>
      <c r="B28" s="115" t="s">
        <v>55</v>
      </c>
      <c r="C28" s="13" t="s">
        <v>5</v>
      </c>
      <c r="D28" s="117" t="s">
        <v>55</v>
      </c>
      <c r="E28" s="120" t="str">
        <f t="shared" si="0"/>
        <v/>
      </c>
      <c r="F28" s="98" t="s">
        <v>53</v>
      </c>
      <c r="G28" s="121" t="str">
        <f t="shared" si="1"/>
        <v/>
      </c>
      <c r="H28" s="99" t="s">
        <v>54</v>
      </c>
      <c r="I28" s="112" t="str">
        <f t="shared" si="2"/>
        <v/>
      </c>
      <c r="J28" s="154" t="s">
        <v>0</v>
      </c>
      <c r="K28" s="123"/>
      <c r="L28" s="125"/>
      <c r="M28" s="128"/>
      <c r="N28" s="91" t="str">
        <f t="shared" si="3"/>
        <v/>
      </c>
      <c r="O28" s="91" t="str">
        <f t="shared" si="4"/>
        <v/>
      </c>
    </row>
    <row r="29" spans="1:15" ht="46.5" customHeight="1" x14ac:dyDescent="0.2">
      <c r="A29" s="113" t="s">
        <v>6</v>
      </c>
      <c r="B29" s="115" t="s">
        <v>55</v>
      </c>
      <c r="C29" s="13" t="s">
        <v>5</v>
      </c>
      <c r="D29" s="117" t="s">
        <v>55</v>
      </c>
      <c r="E29" s="120" t="str">
        <f t="shared" si="0"/>
        <v/>
      </c>
      <c r="F29" s="98" t="s">
        <v>53</v>
      </c>
      <c r="G29" s="121" t="str">
        <f t="shared" si="1"/>
        <v/>
      </c>
      <c r="H29" s="99" t="s">
        <v>54</v>
      </c>
      <c r="I29" s="112" t="str">
        <f t="shared" si="2"/>
        <v/>
      </c>
      <c r="J29" s="154" t="s">
        <v>0</v>
      </c>
      <c r="K29" s="123"/>
      <c r="L29" s="125"/>
      <c r="M29" s="128"/>
      <c r="N29" s="91" t="str">
        <f t="shared" si="3"/>
        <v/>
      </c>
      <c r="O29" s="91" t="str">
        <f t="shared" si="4"/>
        <v/>
      </c>
    </row>
    <row r="30" spans="1:15" ht="46.5" customHeight="1" x14ac:dyDescent="0.2">
      <c r="A30" s="113" t="s">
        <v>6</v>
      </c>
      <c r="B30" s="115" t="s">
        <v>55</v>
      </c>
      <c r="C30" s="13" t="s">
        <v>5</v>
      </c>
      <c r="D30" s="117" t="s">
        <v>55</v>
      </c>
      <c r="E30" s="120" t="str">
        <f t="shared" si="0"/>
        <v/>
      </c>
      <c r="F30" s="98" t="s">
        <v>53</v>
      </c>
      <c r="G30" s="121" t="str">
        <f t="shared" si="1"/>
        <v/>
      </c>
      <c r="H30" s="99" t="s">
        <v>54</v>
      </c>
      <c r="I30" s="112" t="str">
        <f t="shared" si="2"/>
        <v/>
      </c>
      <c r="J30" s="154" t="s">
        <v>0</v>
      </c>
      <c r="K30" s="123"/>
      <c r="L30" s="125"/>
      <c r="M30" s="128"/>
      <c r="N30" s="91" t="str">
        <f t="shared" si="3"/>
        <v/>
      </c>
      <c r="O30" s="91" t="str">
        <f t="shared" si="4"/>
        <v/>
      </c>
    </row>
    <row r="31" spans="1:15" ht="46.5" customHeight="1" thickBot="1" x14ac:dyDescent="0.25">
      <c r="A31" s="114" t="s">
        <v>6</v>
      </c>
      <c r="B31" s="116" t="s">
        <v>55</v>
      </c>
      <c r="C31" s="15" t="s">
        <v>5</v>
      </c>
      <c r="D31" s="118" t="s">
        <v>55</v>
      </c>
      <c r="E31" s="120" t="str">
        <f>IFERROR(HOUR(O31),"")</f>
        <v/>
      </c>
      <c r="F31" s="98" t="s">
        <v>53</v>
      </c>
      <c r="G31" s="121" t="str">
        <f t="shared" si="1"/>
        <v/>
      </c>
      <c r="H31" s="99" t="s">
        <v>54</v>
      </c>
      <c r="I31" s="112" t="str">
        <f t="shared" si="2"/>
        <v/>
      </c>
      <c r="J31" s="154" t="s">
        <v>0</v>
      </c>
      <c r="K31" s="124"/>
      <c r="L31" s="126"/>
      <c r="M31" s="128"/>
      <c r="N31" s="91" t="str">
        <f t="shared" si="3"/>
        <v/>
      </c>
      <c r="O31" s="91" t="str">
        <f t="shared" si="4"/>
        <v/>
      </c>
    </row>
    <row r="32" spans="1:15" ht="46.5" customHeight="1" thickBot="1" x14ac:dyDescent="0.25">
      <c r="A32" s="102" t="s">
        <v>58</v>
      </c>
      <c r="B32" s="254"/>
      <c r="C32" s="255"/>
      <c r="D32" s="256"/>
      <c r="E32" s="283">
        <f>SUM(E9:E31)+SUM(G9:G31)/60</f>
        <v>0</v>
      </c>
      <c r="F32" s="284"/>
      <c r="G32" s="259" t="s">
        <v>1</v>
      </c>
      <c r="H32" s="260"/>
      <c r="I32" s="122">
        <f>SUM(I9:I31)</f>
        <v>0</v>
      </c>
      <c r="J32" s="16" t="s">
        <v>0</v>
      </c>
      <c r="K32" s="261"/>
      <c r="L32" s="262"/>
    </row>
    <row r="33" spans="1:11" ht="19.5" customHeight="1" thickBot="1" x14ac:dyDescent="0.25">
      <c r="A33" s="17"/>
      <c r="B33" s="18"/>
      <c r="C33" s="18"/>
      <c r="D33" s="18"/>
      <c r="E33" s="4"/>
      <c r="F33" s="4"/>
      <c r="G33" s="18"/>
      <c r="H33" s="18"/>
      <c r="I33" s="3"/>
      <c r="J33" s="8"/>
      <c r="K33" s="19"/>
    </row>
    <row r="34" spans="1:11" ht="30" customHeight="1" thickBot="1" x14ac:dyDescent="0.25">
      <c r="E34" s="263" t="s">
        <v>4</v>
      </c>
      <c r="F34" s="248"/>
      <c r="G34" s="248"/>
      <c r="H34" s="249"/>
      <c r="I34" s="20" t="s">
        <v>3</v>
      </c>
      <c r="K34" s="180"/>
    </row>
    <row r="35" spans="1:11" ht="30" customHeight="1" thickBot="1" x14ac:dyDescent="0.25">
      <c r="A35" s="21" t="s">
        <v>2</v>
      </c>
      <c r="B35" s="279" t="str">
        <f ca="1">B4</f>
        <v>従業者A</v>
      </c>
      <c r="C35" s="279"/>
      <c r="D35" s="280"/>
      <c r="E35" s="281">
        <f>SUM(E32)</f>
        <v>0</v>
      </c>
      <c r="F35" s="282"/>
      <c r="G35" s="248" t="s">
        <v>1</v>
      </c>
      <c r="H35" s="249"/>
      <c r="I35" s="127">
        <f>SUM(I32)</f>
        <v>0</v>
      </c>
      <c r="K35" s="180"/>
    </row>
  </sheetData>
  <sheetProtection sheet="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view="pageBreakPreview" zoomScale="50" zoomScaleNormal="70" zoomScaleSheetLayoutView="50" workbookViewId="0">
      <selection activeCell="B3" sqref="B3:D3"/>
    </sheetView>
  </sheetViews>
  <sheetFormatPr defaultColWidth="11.36328125" defaultRowHeight="13" x14ac:dyDescent="0.2"/>
  <cols>
    <col min="1" max="1" width="16.7265625" style="6" customWidth="1"/>
    <col min="2" max="2" width="11.1796875" style="6" customWidth="1"/>
    <col min="3" max="3" width="3.7265625" style="17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90</v>
      </c>
      <c r="C1" s="285" t="s">
        <v>136</v>
      </c>
      <c r="D1" s="285"/>
      <c r="E1" s="285"/>
      <c r="F1" s="285"/>
      <c r="G1" s="285"/>
      <c r="H1" s="285"/>
      <c r="I1" s="285"/>
      <c r="J1" s="285"/>
      <c r="K1" s="285"/>
    </row>
    <row r="2" spans="1:15" ht="30" customHeight="1" x14ac:dyDescent="0.2">
      <c r="C2" s="285"/>
      <c r="D2" s="285"/>
      <c r="E2" s="285"/>
      <c r="F2" s="285"/>
      <c r="G2" s="285"/>
      <c r="H2" s="285"/>
      <c r="I2" s="285"/>
      <c r="J2" s="285"/>
      <c r="K2" s="285"/>
    </row>
    <row r="3" spans="1:15" ht="30" customHeight="1" thickBot="1" x14ac:dyDescent="0.25">
      <c r="A3" s="5" t="s">
        <v>13</v>
      </c>
      <c r="B3" s="286" t="str">
        <f>従業者A!D5</f>
        <v>株式会社×××</v>
      </c>
      <c r="C3" s="286"/>
      <c r="D3" s="286"/>
      <c r="E3" s="180"/>
      <c r="F3" s="180"/>
      <c r="G3" s="180"/>
      <c r="H3" s="180"/>
      <c r="I3" s="180"/>
      <c r="J3" s="180"/>
      <c r="K3" s="180"/>
    </row>
    <row r="4" spans="1:15" ht="30" customHeight="1" thickBot="1" x14ac:dyDescent="0.25">
      <c r="A4" s="7" t="s">
        <v>2</v>
      </c>
      <c r="B4" s="286" t="str">
        <f ca="1">従業者A!D6</f>
        <v>従業者A</v>
      </c>
      <c r="C4" s="286"/>
      <c r="D4" s="286"/>
      <c r="E4" s="8"/>
      <c r="F4" s="8"/>
      <c r="G4" s="8"/>
      <c r="L4" s="20" t="s">
        <v>95</v>
      </c>
    </row>
    <row r="5" spans="1:15" ht="30" customHeight="1" thickBot="1" x14ac:dyDescent="0.25">
      <c r="A5" s="10" t="s">
        <v>12</v>
      </c>
      <c r="B5" s="289">
        <f>従業者A!I8</f>
        <v>0</v>
      </c>
      <c r="C5" s="289"/>
      <c r="D5" s="289"/>
      <c r="E5" s="8"/>
      <c r="F5" s="8"/>
      <c r="G5" s="8"/>
      <c r="L5" s="182"/>
    </row>
    <row r="6" spans="1:15" ht="30" customHeight="1" thickBot="1" x14ac:dyDescent="0.25">
      <c r="A6" s="11" t="s">
        <v>14</v>
      </c>
    </row>
    <row r="7" spans="1:15" s="179" customFormat="1" ht="24" customHeight="1" x14ac:dyDescent="0.2">
      <c r="A7" s="267" t="s">
        <v>11</v>
      </c>
      <c r="B7" s="269" t="s">
        <v>10</v>
      </c>
      <c r="C7" s="269"/>
      <c r="D7" s="269"/>
      <c r="E7" s="271" t="s">
        <v>9</v>
      </c>
      <c r="F7" s="272"/>
      <c r="G7" s="272"/>
      <c r="H7" s="273"/>
      <c r="I7" s="271" t="s">
        <v>8</v>
      </c>
      <c r="J7" s="273"/>
      <c r="K7" s="105" t="s">
        <v>7</v>
      </c>
      <c r="L7" s="252" t="s">
        <v>42</v>
      </c>
      <c r="M7" s="245" t="s">
        <v>59</v>
      </c>
      <c r="N7" s="246" t="s">
        <v>62</v>
      </c>
      <c r="O7" s="247" t="s">
        <v>63</v>
      </c>
    </row>
    <row r="8" spans="1:15" s="179" customFormat="1" ht="24" customHeight="1" x14ac:dyDescent="0.2">
      <c r="A8" s="268"/>
      <c r="B8" s="270"/>
      <c r="C8" s="270"/>
      <c r="D8" s="270"/>
      <c r="E8" s="274"/>
      <c r="F8" s="275"/>
      <c r="G8" s="275"/>
      <c r="H8" s="276"/>
      <c r="I8" s="277"/>
      <c r="J8" s="278"/>
      <c r="K8" s="106" t="s">
        <v>51</v>
      </c>
      <c r="L8" s="253"/>
      <c r="M8" s="245"/>
      <c r="N8" s="246"/>
      <c r="O8" s="246"/>
    </row>
    <row r="9" spans="1:15" ht="46.5" customHeight="1" x14ac:dyDescent="0.2">
      <c r="A9" s="113" t="s">
        <v>93</v>
      </c>
      <c r="B9" s="115" t="s">
        <v>55</v>
      </c>
      <c r="C9" s="13" t="s">
        <v>5</v>
      </c>
      <c r="D9" s="117" t="s">
        <v>55</v>
      </c>
      <c r="E9" s="119" t="str">
        <f>IFERROR(HOUR(O9),"")</f>
        <v/>
      </c>
      <c r="F9" s="98" t="s">
        <v>53</v>
      </c>
      <c r="G9" s="121" t="str">
        <f>IFERROR(MINUTE(O9),"")</f>
        <v/>
      </c>
      <c r="H9" s="99" t="s">
        <v>54</v>
      </c>
      <c r="I9" s="112" t="str">
        <f>IFERROR((E9+G9/60)*$B$5,"")</f>
        <v/>
      </c>
      <c r="J9" s="154" t="s">
        <v>0</v>
      </c>
      <c r="K9" s="123"/>
      <c r="L9" s="125"/>
      <c r="M9" s="128"/>
      <c r="N9" s="91" t="str">
        <f>IFERROR(D9-B9-M9,"")</f>
        <v/>
      </c>
      <c r="O9" s="91" t="str">
        <f>IFERROR(IF(N9&gt;0,FLOOR(N9,"0:30"),""),"")</f>
        <v/>
      </c>
    </row>
    <row r="10" spans="1:15" ht="46.5" customHeight="1" x14ac:dyDescent="0.2">
      <c r="A10" s="113" t="s">
        <v>6</v>
      </c>
      <c r="B10" s="115" t="s">
        <v>55</v>
      </c>
      <c r="C10" s="13" t="s">
        <v>5</v>
      </c>
      <c r="D10" s="117" t="s">
        <v>55</v>
      </c>
      <c r="E10" s="120" t="str">
        <f t="shared" ref="E10:E30" si="0">IFERROR(HOUR(O10),"")</f>
        <v/>
      </c>
      <c r="F10" s="98" t="s">
        <v>53</v>
      </c>
      <c r="G10" s="121" t="str">
        <f t="shared" ref="G10:G31" si="1">IFERROR(MINUTE(O10),"")</f>
        <v/>
      </c>
      <c r="H10" s="99" t="s">
        <v>54</v>
      </c>
      <c r="I10" s="112" t="str">
        <f t="shared" ref="I10:I31" si="2">IFERROR((E10+G10/60)*$B$5,"")</f>
        <v/>
      </c>
      <c r="J10" s="154" t="s">
        <v>0</v>
      </c>
      <c r="K10" s="123"/>
      <c r="L10" s="125"/>
      <c r="M10" s="128"/>
      <c r="N10" s="91" t="str">
        <f t="shared" ref="N10:N31" si="3">IFERROR(D10-B10-M10,"")</f>
        <v/>
      </c>
      <c r="O10" s="91" t="str">
        <f t="shared" ref="O10:O31" si="4">IFERROR(IF(N10&gt;0,FLOOR(N10,"0:30"),""),"")</f>
        <v/>
      </c>
    </row>
    <row r="11" spans="1:15" ht="46.5" customHeight="1" x14ac:dyDescent="0.2">
      <c r="A11" s="113" t="s">
        <v>6</v>
      </c>
      <c r="B11" s="115" t="s">
        <v>55</v>
      </c>
      <c r="C11" s="13" t="s">
        <v>5</v>
      </c>
      <c r="D11" s="117" t="s">
        <v>55</v>
      </c>
      <c r="E11" s="120" t="str">
        <f t="shared" si="0"/>
        <v/>
      </c>
      <c r="F11" s="98" t="s">
        <v>53</v>
      </c>
      <c r="G11" s="121" t="str">
        <f t="shared" si="1"/>
        <v/>
      </c>
      <c r="H11" s="99" t="s">
        <v>54</v>
      </c>
      <c r="I11" s="112" t="str">
        <f t="shared" si="2"/>
        <v/>
      </c>
      <c r="J11" s="154" t="s">
        <v>0</v>
      </c>
      <c r="K11" s="123"/>
      <c r="L11" s="125"/>
      <c r="M11" s="128"/>
      <c r="N11" s="91" t="str">
        <f t="shared" si="3"/>
        <v/>
      </c>
      <c r="O11" s="91" t="str">
        <f t="shared" si="4"/>
        <v/>
      </c>
    </row>
    <row r="12" spans="1:15" ht="46.5" customHeight="1" x14ac:dyDescent="0.2">
      <c r="A12" s="113" t="s">
        <v>6</v>
      </c>
      <c r="B12" s="115" t="s">
        <v>55</v>
      </c>
      <c r="C12" s="13" t="s">
        <v>5</v>
      </c>
      <c r="D12" s="117" t="s">
        <v>55</v>
      </c>
      <c r="E12" s="120" t="str">
        <f t="shared" si="0"/>
        <v/>
      </c>
      <c r="F12" s="98" t="s">
        <v>53</v>
      </c>
      <c r="G12" s="121" t="str">
        <f t="shared" si="1"/>
        <v/>
      </c>
      <c r="H12" s="99" t="s">
        <v>54</v>
      </c>
      <c r="I12" s="112" t="str">
        <f t="shared" si="2"/>
        <v/>
      </c>
      <c r="J12" s="154" t="s">
        <v>0</v>
      </c>
      <c r="K12" s="123"/>
      <c r="L12" s="125"/>
      <c r="M12" s="128"/>
      <c r="N12" s="91" t="str">
        <f t="shared" si="3"/>
        <v/>
      </c>
      <c r="O12" s="91" t="str">
        <f t="shared" si="4"/>
        <v/>
      </c>
    </row>
    <row r="13" spans="1:15" ht="46.5" customHeight="1" x14ac:dyDescent="0.2">
      <c r="A13" s="113" t="s">
        <v>6</v>
      </c>
      <c r="B13" s="115" t="s">
        <v>55</v>
      </c>
      <c r="C13" s="13" t="s">
        <v>5</v>
      </c>
      <c r="D13" s="117" t="s">
        <v>55</v>
      </c>
      <c r="E13" s="120" t="str">
        <f t="shared" si="0"/>
        <v/>
      </c>
      <c r="F13" s="98" t="s">
        <v>53</v>
      </c>
      <c r="G13" s="121" t="str">
        <f t="shared" si="1"/>
        <v/>
      </c>
      <c r="H13" s="99" t="s">
        <v>54</v>
      </c>
      <c r="I13" s="112" t="str">
        <f t="shared" si="2"/>
        <v/>
      </c>
      <c r="J13" s="154" t="s">
        <v>0</v>
      </c>
      <c r="K13" s="123"/>
      <c r="L13" s="125"/>
      <c r="M13" s="128"/>
      <c r="N13" s="91" t="str">
        <f t="shared" si="3"/>
        <v/>
      </c>
      <c r="O13" s="91" t="str">
        <f t="shared" si="4"/>
        <v/>
      </c>
    </row>
    <row r="14" spans="1:15" ht="46.5" customHeight="1" x14ac:dyDescent="0.2">
      <c r="A14" s="113" t="s">
        <v>6</v>
      </c>
      <c r="B14" s="115" t="s">
        <v>55</v>
      </c>
      <c r="C14" s="13" t="s">
        <v>5</v>
      </c>
      <c r="D14" s="117" t="s">
        <v>55</v>
      </c>
      <c r="E14" s="120" t="str">
        <f t="shared" si="0"/>
        <v/>
      </c>
      <c r="F14" s="98" t="s">
        <v>53</v>
      </c>
      <c r="G14" s="121" t="str">
        <f t="shared" si="1"/>
        <v/>
      </c>
      <c r="H14" s="99" t="s">
        <v>54</v>
      </c>
      <c r="I14" s="112" t="str">
        <f t="shared" si="2"/>
        <v/>
      </c>
      <c r="J14" s="154" t="s">
        <v>0</v>
      </c>
      <c r="K14" s="123"/>
      <c r="L14" s="125"/>
      <c r="M14" s="128"/>
      <c r="N14" s="91" t="str">
        <f t="shared" si="3"/>
        <v/>
      </c>
      <c r="O14" s="91" t="str">
        <f t="shared" si="4"/>
        <v/>
      </c>
    </row>
    <row r="15" spans="1:15" ht="46.5" customHeight="1" x14ac:dyDescent="0.2">
      <c r="A15" s="113" t="s">
        <v>6</v>
      </c>
      <c r="B15" s="115" t="s">
        <v>55</v>
      </c>
      <c r="C15" s="13" t="s">
        <v>5</v>
      </c>
      <c r="D15" s="117" t="s">
        <v>55</v>
      </c>
      <c r="E15" s="120" t="str">
        <f t="shared" si="0"/>
        <v/>
      </c>
      <c r="F15" s="98" t="s">
        <v>53</v>
      </c>
      <c r="G15" s="121" t="str">
        <f t="shared" si="1"/>
        <v/>
      </c>
      <c r="H15" s="99" t="s">
        <v>54</v>
      </c>
      <c r="I15" s="112" t="str">
        <f t="shared" si="2"/>
        <v/>
      </c>
      <c r="J15" s="154" t="s">
        <v>0</v>
      </c>
      <c r="K15" s="123"/>
      <c r="L15" s="125"/>
      <c r="M15" s="128"/>
      <c r="N15" s="91" t="str">
        <f t="shared" si="3"/>
        <v/>
      </c>
      <c r="O15" s="91" t="str">
        <f t="shared" si="4"/>
        <v/>
      </c>
    </row>
    <row r="16" spans="1:15" ht="46.5" customHeight="1" x14ac:dyDescent="0.2">
      <c r="A16" s="113" t="s">
        <v>6</v>
      </c>
      <c r="B16" s="115" t="s">
        <v>55</v>
      </c>
      <c r="C16" s="13" t="s">
        <v>5</v>
      </c>
      <c r="D16" s="117" t="s">
        <v>55</v>
      </c>
      <c r="E16" s="120" t="str">
        <f t="shared" si="0"/>
        <v/>
      </c>
      <c r="F16" s="98" t="s">
        <v>53</v>
      </c>
      <c r="G16" s="121" t="str">
        <f t="shared" si="1"/>
        <v/>
      </c>
      <c r="H16" s="99" t="s">
        <v>54</v>
      </c>
      <c r="I16" s="112" t="str">
        <f t="shared" si="2"/>
        <v/>
      </c>
      <c r="J16" s="154" t="s">
        <v>0</v>
      </c>
      <c r="K16" s="123"/>
      <c r="L16" s="125"/>
      <c r="M16" s="128"/>
      <c r="N16" s="91" t="str">
        <f t="shared" si="3"/>
        <v/>
      </c>
      <c r="O16" s="91" t="str">
        <f t="shared" si="4"/>
        <v/>
      </c>
    </row>
    <row r="17" spans="1:15" ht="46.5" customHeight="1" x14ac:dyDescent="0.2">
      <c r="A17" s="113" t="s">
        <v>6</v>
      </c>
      <c r="B17" s="115" t="s">
        <v>55</v>
      </c>
      <c r="C17" s="13" t="s">
        <v>5</v>
      </c>
      <c r="D17" s="117" t="s">
        <v>55</v>
      </c>
      <c r="E17" s="120" t="str">
        <f t="shared" si="0"/>
        <v/>
      </c>
      <c r="F17" s="98" t="s">
        <v>53</v>
      </c>
      <c r="G17" s="121" t="str">
        <f t="shared" si="1"/>
        <v/>
      </c>
      <c r="H17" s="99" t="s">
        <v>54</v>
      </c>
      <c r="I17" s="112" t="str">
        <f t="shared" si="2"/>
        <v/>
      </c>
      <c r="J17" s="154" t="s">
        <v>0</v>
      </c>
      <c r="K17" s="123"/>
      <c r="L17" s="125"/>
      <c r="M17" s="128"/>
      <c r="N17" s="91" t="str">
        <f t="shared" si="3"/>
        <v/>
      </c>
      <c r="O17" s="91" t="str">
        <f t="shared" si="4"/>
        <v/>
      </c>
    </row>
    <row r="18" spans="1:15" ht="46.5" customHeight="1" x14ac:dyDescent="0.2">
      <c r="A18" s="113" t="s">
        <v>6</v>
      </c>
      <c r="B18" s="115" t="s">
        <v>55</v>
      </c>
      <c r="C18" s="13" t="s">
        <v>5</v>
      </c>
      <c r="D18" s="117" t="s">
        <v>55</v>
      </c>
      <c r="E18" s="120" t="str">
        <f t="shared" si="0"/>
        <v/>
      </c>
      <c r="F18" s="98" t="s">
        <v>53</v>
      </c>
      <c r="G18" s="121" t="str">
        <f t="shared" si="1"/>
        <v/>
      </c>
      <c r="H18" s="99" t="s">
        <v>54</v>
      </c>
      <c r="I18" s="112" t="str">
        <f t="shared" si="2"/>
        <v/>
      </c>
      <c r="J18" s="154" t="s">
        <v>0</v>
      </c>
      <c r="K18" s="123"/>
      <c r="L18" s="125"/>
      <c r="M18" s="128"/>
      <c r="N18" s="91" t="str">
        <f t="shared" si="3"/>
        <v/>
      </c>
      <c r="O18" s="91" t="str">
        <f t="shared" si="4"/>
        <v/>
      </c>
    </row>
    <row r="19" spans="1:15" ht="46.5" customHeight="1" x14ac:dyDescent="0.2">
      <c r="A19" s="113" t="s">
        <v>6</v>
      </c>
      <c r="B19" s="115" t="s">
        <v>55</v>
      </c>
      <c r="C19" s="13" t="s">
        <v>5</v>
      </c>
      <c r="D19" s="117" t="s">
        <v>55</v>
      </c>
      <c r="E19" s="120" t="str">
        <f t="shared" si="0"/>
        <v/>
      </c>
      <c r="F19" s="98" t="s">
        <v>53</v>
      </c>
      <c r="G19" s="121" t="str">
        <f t="shared" si="1"/>
        <v/>
      </c>
      <c r="H19" s="99" t="s">
        <v>54</v>
      </c>
      <c r="I19" s="112" t="str">
        <f t="shared" si="2"/>
        <v/>
      </c>
      <c r="J19" s="154" t="s">
        <v>0</v>
      </c>
      <c r="K19" s="123"/>
      <c r="L19" s="125"/>
      <c r="M19" s="128"/>
      <c r="N19" s="91" t="str">
        <f t="shared" si="3"/>
        <v/>
      </c>
      <c r="O19" s="91" t="str">
        <f t="shared" si="4"/>
        <v/>
      </c>
    </row>
    <row r="20" spans="1:15" ht="46.5" customHeight="1" x14ac:dyDescent="0.2">
      <c r="A20" s="113" t="s">
        <v>6</v>
      </c>
      <c r="B20" s="115" t="s">
        <v>55</v>
      </c>
      <c r="C20" s="13" t="s">
        <v>5</v>
      </c>
      <c r="D20" s="117" t="s">
        <v>55</v>
      </c>
      <c r="E20" s="120" t="str">
        <f t="shared" si="0"/>
        <v/>
      </c>
      <c r="F20" s="98" t="s">
        <v>53</v>
      </c>
      <c r="G20" s="121" t="str">
        <f t="shared" si="1"/>
        <v/>
      </c>
      <c r="H20" s="99" t="s">
        <v>54</v>
      </c>
      <c r="I20" s="112" t="str">
        <f t="shared" si="2"/>
        <v/>
      </c>
      <c r="J20" s="154" t="s">
        <v>0</v>
      </c>
      <c r="K20" s="123"/>
      <c r="L20" s="125"/>
      <c r="M20" s="128"/>
      <c r="N20" s="91" t="str">
        <f t="shared" si="3"/>
        <v/>
      </c>
      <c r="O20" s="91" t="str">
        <f t="shared" si="4"/>
        <v/>
      </c>
    </row>
    <row r="21" spans="1:15" ht="46.5" customHeight="1" x14ac:dyDescent="0.2">
      <c r="A21" s="113" t="s">
        <v>6</v>
      </c>
      <c r="B21" s="115" t="s">
        <v>55</v>
      </c>
      <c r="C21" s="13" t="s">
        <v>5</v>
      </c>
      <c r="D21" s="117" t="s">
        <v>55</v>
      </c>
      <c r="E21" s="120" t="str">
        <f t="shared" si="0"/>
        <v/>
      </c>
      <c r="F21" s="98" t="s">
        <v>53</v>
      </c>
      <c r="G21" s="121" t="str">
        <f t="shared" si="1"/>
        <v/>
      </c>
      <c r="H21" s="99" t="s">
        <v>54</v>
      </c>
      <c r="I21" s="112" t="str">
        <f t="shared" si="2"/>
        <v/>
      </c>
      <c r="J21" s="154" t="s">
        <v>0</v>
      </c>
      <c r="K21" s="123"/>
      <c r="L21" s="125"/>
      <c r="M21" s="128"/>
      <c r="N21" s="91" t="str">
        <f t="shared" si="3"/>
        <v/>
      </c>
      <c r="O21" s="91" t="str">
        <f t="shared" si="4"/>
        <v/>
      </c>
    </row>
    <row r="22" spans="1:15" ht="46.5" customHeight="1" x14ac:dyDescent="0.2">
      <c r="A22" s="113" t="s">
        <v>6</v>
      </c>
      <c r="B22" s="115" t="s">
        <v>55</v>
      </c>
      <c r="C22" s="13" t="s">
        <v>5</v>
      </c>
      <c r="D22" s="117" t="s">
        <v>55</v>
      </c>
      <c r="E22" s="120" t="str">
        <f t="shared" si="0"/>
        <v/>
      </c>
      <c r="F22" s="98" t="s">
        <v>53</v>
      </c>
      <c r="G22" s="121" t="str">
        <f t="shared" si="1"/>
        <v/>
      </c>
      <c r="H22" s="99" t="s">
        <v>54</v>
      </c>
      <c r="I22" s="112" t="str">
        <f t="shared" si="2"/>
        <v/>
      </c>
      <c r="J22" s="154" t="s">
        <v>0</v>
      </c>
      <c r="K22" s="123"/>
      <c r="L22" s="125"/>
      <c r="M22" s="128"/>
      <c r="N22" s="91" t="str">
        <f t="shared" si="3"/>
        <v/>
      </c>
      <c r="O22" s="91" t="str">
        <f t="shared" si="4"/>
        <v/>
      </c>
    </row>
    <row r="23" spans="1:15" ht="46.5" customHeight="1" x14ac:dyDescent="0.2">
      <c r="A23" s="113" t="s">
        <v>6</v>
      </c>
      <c r="B23" s="115" t="s">
        <v>55</v>
      </c>
      <c r="C23" s="13" t="s">
        <v>5</v>
      </c>
      <c r="D23" s="117" t="s">
        <v>55</v>
      </c>
      <c r="E23" s="120" t="str">
        <f t="shared" si="0"/>
        <v/>
      </c>
      <c r="F23" s="98" t="s">
        <v>53</v>
      </c>
      <c r="G23" s="121" t="str">
        <f t="shared" si="1"/>
        <v/>
      </c>
      <c r="H23" s="99" t="s">
        <v>54</v>
      </c>
      <c r="I23" s="112" t="str">
        <f t="shared" si="2"/>
        <v/>
      </c>
      <c r="J23" s="154" t="s">
        <v>0</v>
      </c>
      <c r="K23" s="123"/>
      <c r="L23" s="125"/>
      <c r="M23" s="128"/>
      <c r="N23" s="91" t="str">
        <f t="shared" si="3"/>
        <v/>
      </c>
      <c r="O23" s="91" t="str">
        <f t="shared" si="4"/>
        <v/>
      </c>
    </row>
    <row r="24" spans="1:15" ht="46.5" customHeight="1" x14ac:dyDescent="0.2">
      <c r="A24" s="113" t="s">
        <v>6</v>
      </c>
      <c r="B24" s="115" t="s">
        <v>55</v>
      </c>
      <c r="C24" s="13" t="s">
        <v>5</v>
      </c>
      <c r="D24" s="117" t="s">
        <v>55</v>
      </c>
      <c r="E24" s="120" t="str">
        <f t="shared" si="0"/>
        <v/>
      </c>
      <c r="F24" s="98" t="s">
        <v>53</v>
      </c>
      <c r="G24" s="121" t="str">
        <f t="shared" si="1"/>
        <v/>
      </c>
      <c r="H24" s="99" t="s">
        <v>54</v>
      </c>
      <c r="I24" s="112" t="str">
        <f t="shared" si="2"/>
        <v/>
      </c>
      <c r="J24" s="154" t="s">
        <v>0</v>
      </c>
      <c r="K24" s="123"/>
      <c r="L24" s="125"/>
      <c r="M24" s="128"/>
      <c r="N24" s="91" t="str">
        <f t="shared" si="3"/>
        <v/>
      </c>
      <c r="O24" s="91" t="str">
        <f t="shared" si="4"/>
        <v/>
      </c>
    </row>
    <row r="25" spans="1:15" ht="46.5" customHeight="1" x14ac:dyDescent="0.2">
      <c r="A25" s="113" t="s">
        <v>6</v>
      </c>
      <c r="B25" s="115" t="s">
        <v>55</v>
      </c>
      <c r="C25" s="13" t="s">
        <v>5</v>
      </c>
      <c r="D25" s="117" t="s">
        <v>55</v>
      </c>
      <c r="E25" s="120" t="str">
        <f t="shared" si="0"/>
        <v/>
      </c>
      <c r="F25" s="98" t="s">
        <v>53</v>
      </c>
      <c r="G25" s="121" t="str">
        <f t="shared" si="1"/>
        <v/>
      </c>
      <c r="H25" s="99" t="s">
        <v>54</v>
      </c>
      <c r="I25" s="112" t="str">
        <f t="shared" si="2"/>
        <v/>
      </c>
      <c r="J25" s="154" t="s">
        <v>0</v>
      </c>
      <c r="K25" s="123"/>
      <c r="L25" s="125"/>
      <c r="M25" s="128"/>
      <c r="N25" s="91" t="str">
        <f t="shared" si="3"/>
        <v/>
      </c>
      <c r="O25" s="91" t="str">
        <f t="shared" si="4"/>
        <v/>
      </c>
    </row>
    <row r="26" spans="1:15" ht="46.5" customHeight="1" x14ac:dyDescent="0.2">
      <c r="A26" s="113" t="s">
        <v>6</v>
      </c>
      <c r="B26" s="115" t="s">
        <v>55</v>
      </c>
      <c r="C26" s="13" t="s">
        <v>5</v>
      </c>
      <c r="D26" s="117" t="s">
        <v>55</v>
      </c>
      <c r="E26" s="120" t="str">
        <f t="shared" si="0"/>
        <v/>
      </c>
      <c r="F26" s="98" t="s">
        <v>53</v>
      </c>
      <c r="G26" s="121" t="str">
        <f t="shared" si="1"/>
        <v/>
      </c>
      <c r="H26" s="99" t="s">
        <v>54</v>
      </c>
      <c r="I26" s="112" t="str">
        <f t="shared" si="2"/>
        <v/>
      </c>
      <c r="J26" s="154" t="s">
        <v>0</v>
      </c>
      <c r="K26" s="123"/>
      <c r="L26" s="125"/>
      <c r="M26" s="128"/>
      <c r="N26" s="91" t="str">
        <f t="shared" si="3"/>
        <v/>
      </c>
      <c r="O26" s="91" t="str">
        <f t="shared" si="4"/>
        <v/>
      </c>
    </row>
    <row r="27" spans="1:15" ht="46.5" customHeight="1" x14ac:dyDescent="0.2">
      <c r="A27" s="113" t="s">
        <v>6</v>
      </c>
      <c r="B27" s="115" t="s">
        <v>55</v>
      </c>
      <c r="C27" s="13" t="s">
        <v>5</v>
      </c>
      <c r="D27" s="117" t="s">
        <v>55</v>
      </c>
      <c r="E27" s="120" t="str">
        <f t="shared" si="0"/>
        <v/>
      </c>
      <c r="F27" s="98" t="s">
        <v>53</v>
      </c>
      <c r="G27" s="121" t="str">
        <f t="shared" si="1"/>
        <v/>
      </c>
      <c r="H27" s="99" t="s">
        <v>54</v>
      </c>
      <c r="I27" s="112" t="str">
        <f t="shared" si="2"/>
        <v/>
      </c>
      <c r="J27" s="154" t="s">
        <v>0</v>
      </c>
      <c r="K27" s="123"/>
      <c r="L27" s="125"/>
      <c r="M27" s="128"/>
      <c r="N27" s="91" t="str">
        <f t="shared" si="3"/>
        <v/>
      </c>
      <c r="O27" s="91" t="str">
        <f t="shared" si="4"/>
        <v/>
      </c>
    </row>
    <row r="28" spans="1:15" ht="46.5" customHeight="1" x14ac:dyDescent="0.2">
      <c r="A28" s="113" t="s">
        <v>6</v>
      </c>
      <c r="B28" s="115" t="s">
        <v>55</v>
      </c>
      <c r="C28" s="13" t="s">
        <v>5</v>
      </c>
      <c r="D28" s="117" t="s">
        <v>55</v>
      </c>
      <c r="E28" s="120" t="str">
        <f t="shared" si="0"/>
        <v/>
      </c>
      <c r="F28" s="98" t="s">
        <v>53</v>
      </c>
      <c r="G28" s="121" t="str">
        <f t="shared" si="1"/>
        <v/>
      </c>
      <c r="H28" s="99" t="s">
        <v>54</v>
      </c>
      <c r="I28" s="112" t="str">
        <f t="shared" si="2"/>
        <v/>
      </c>
      <c r="J28" s="154" t="s">
        <v>0</v>
      </c>
      <c r="K28" s="123"/>
      <c r="L28" s="125"/>
      <c r="M28" s="128"/>
      <c r="N28" s="91" t="str">
        <f t="shared" si="3"/>
        <v/>
      </c>
      <c r="O28" s="91" t="str">
        <f t="shared" si="4"/>
        <v/>
      </c>
    </row>
    <row r="29" spans="1:15" ht="46.5" customHeight="1" x14ac:dyDescent="0.2">
      <c r="A29" s="113" t="s">
        <v>6</v>
      </c>
      <c r="B29" s="115" t="s">
        <v>55</v>
      </c>
      <c r="C29" s="13" t="s">
        <v>5</v>
      </c>
      <c r="D29" s="117" t="s">
        <v>55</v>
      </c>
      <c r="E29" s="120" t="str">
        <f t="shared" si="0"/>
        <v/>
      </c>
      <c r="F29" s="98" t="s">
        <v>53</v>
      </c>
      <c r="G29" s="121" t="str">
        <f t="shared" si="1"/>
        <v/>
      </c>
      <c r="H29" s="99" t="s">
        <v>54</v>
      </c>
      <c r="I29" s="112" t="str">
        <f t="shared" si="2"/>
        <v/>
      </c>
      <c r="J29" s="154" t="s">
        <v>0</v>
      </c>
      <c r="K29" s="123"/>
      <c r="L29" s="125"/>
      <c r="M29" s="128"/>
      <c r="N29" s="91" t="str">
        <f t="shared" si="3"/>
        <v/>
      </c>
      <c r="O29" s="91" t="str">
        <f t="shared" si="4"/>
        <v/>
      </c>
    </row>
    <row r="30" spans="1:15" ht="46.5" customHeight="1" x14ac:dyDescent="0.2">
      <c r="A30" s="113" t="s">
        <v>6</v>
      </c>
      <c r="B30" s="115" t="s">
        <v>55</v>
      </c>
      <c r="C30" s="13" t="s">
        <v>5</v>
      </c>
      <c r="D30" s="117" t="s">
        <v>55</v>
      </c>
      <c r="E30" s="120" t="str">
        <f t="shared" si="0"/>
        <v/>
      </c>
      <c r="F30" s="98" t="s">
        <v>53</v>
      </c>
      <c r="G30" s="121" t="str">
        <f t="shared" si="1"/>
        <v/>
      </c>
      <c r="H30" s="99" t="s">
        <v>54</v>
      </c>
      <c r="I30" s="112" t="str">
        <f t="shared" si="2"/>
        <v/>
      </c>
      <c r="J30" s="154" t="s">
        <v>0</v>
      </c>
      <c r="K30" s="123"/>
      <c r="L30" s="125"/>
      <c r="M30" s="128"/>
      <c r="N30" s="91" t="str">
        <f t="shared" si="3"/>
        <v/>
      </c>
      <c r="O30" s="91" t="str">
        <f t="shared" si="4"/>
        <v/>
      </c>
    </row>
    <row r="31" spans="1:15" ht="46.5" customHeight="1" thickBot="1" x14ac:dyDescent="0.25">
      <c r="A31" s="114" t="s">
        <v>6</v>
      </c>
      <c r="B31" s="116" t="s">
        <v>55</v>
      </c>
      <c r="C31" s="15" t="s">
        <v>5</v>
      </c>
      <c r="D31" s="118" t="s">
        <v>55</v>
      </c>
      <c r="E31" s="120" t="str">
        <f>IFERROR(HOUR(O31),"")</f>
        <v/>
      </c>
      <c r="F31" s="98" t="s">
        <v>53</v>
      </c>
      <c r="G31" s="121" t="str">
        <f t="shared" si="1"/>
        <v/>
      </c>
      <c r="H31" s="99" t="s">
        <v>54</v>
      </c>
      <c r="I31" s="112" t="str">
        <f t="shared" si="2"/>
        <v/>
      </c>
      <c r="J31" s="154" t="s">
        <v>0</v>
      </c>
      <c r="K31" s="124"/>
      <c r="L31" s="126"/>
      <c r="M31" s="128"/>
      <c r="N31" s="91" t="str">
        <f t="shared" si="3"/>
        <v/>
      </c>
      <c r="O31" s="91" t="str">
        <f t="shared" si="4"/>
        <v/>
      </c>
    </row>
    <row r="32" spans="1:15" ht="46.5" customHeight="1" thickBot="1" x14ac:dyDescent="0.25">
      <c r="A32" s="102" t="s">
        <v>58</v>
      </c>
      <c r="B32" s="254"/>
      <c r="C32" s="255"/>
      <c r="D32" s="256"/>
      <c r="E32" s="283">
        <f>SUM(E9:E31)+SUM(G9:G31)/60</f>
        <v>0</v>
      </c>
      <c r="F32" s="284"/>
      <c r="G32" s="259" t="s">
        <v>1</v>
      </c>
      <c r="H32" s="260"/>
      <c r="I32" s="122">
        <f>SUM(I9:I31)</f>
        <v>0</v>
      </c>
      <c r="J32" s="16" t="s">
        <v>0</v>
      </c>
      <c r="K32" s="261"/>
      <c r="L32" s="262"/>
    </row>
    <row r="33" spans="1:11" ht="19.5" customHeight="1" thickBot="1" x14ac:dyDescent="0.25">
      <c r="A33" s="17"/>
      <c r="B33" s="18"/>
      <c r="C33" s="18"/>
      <c r="D33" s="18"/>
      <c r="E33" s="4"/>
      <c r="F33" s="4"/>
      <c r="G33" s="18"/>
      <c r="H33" s="18"/>
      <c r="I33" s="3"/>
      <c r="J33" s="8"/>
      <c r="K33" s="19"/>
    </row>
    <row r="34" spans="1:11" ht="30" customHeight="1" thickBot="1" x14ac:dyDescent="0.25">
      <c r="E34" s="263" t="s">
        <v>4</v>
      </c>
      <c r="F34" s="248"/>
      <c r="G34" s="248"/>
      <c r="H34" s="249"/>
      <c r="I34" s="20" t="s">
        <v>3</v>
      </c>
      <c r="K34" s="180"/>
    </row>
    <row r="35" spans="1:11" ht="30" customHeight="1" thickBot="1" x14ac:dyDescent="0.25">
      <c r="A35" s="21" t="s">
        <v>2</v>
      </c>
      <c r="B35" s="279" t="str">
        <f ca="1">B4</f>
        <v>従業者A</v>
      </c>
      <c r="C35" s="279"/>
      <c r="D35" s="280"/>
      <c r="E35" s="281">
        <f>SUM(E32)</f>
        <v>0</v>
      </c>
      <c r="F35" s="282"/>
      <c r="G35" s="248" t="s">
        <v>1</v>
      </c>
      <c r="H35" s="249"/>
      <c r="I35" s="127">
        <f>SUM(I32)</f>
        <v>0</v>
      </c>
      <c r="K35" s="180"/>
    </row>
  </sheetData>
  <sheetProtection sheet="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view="pageBreakPreview" zoomScale="50" zoomScaleNormal="70" zoomScaleSheetLayoutView="50" workbookViewId="0">
      <selection activeCell="B9" sqref="B9"/>
    </sheetView>
  </sheetViews>
  <sheetFormatPr defaultColWidth="11.36328125" defaultRowHeight="13" x14ac:dyDescent="0.2"/>
  <cols>
    <col min="1" max="1" width="16.7265625" style="6" customWidth="1"/>
    <col min="2" max="2" width="11.1796875" style="6" customWidth="1"/>
    <col min="3" max="3" width="3.7265625" style="17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90</v>
      </c>
      <c r="C1" s="285" t="s">
        <v>137</v>
      </c>
      <c r="D1" s="285"/>
      <c r="E1" s="285"/>
      <c r="F1" s="285"/>
      <c r="G1" s="285"/>
      <c r="H1" s="285"/>
      <c r="I1" s="285"/>
      <c r="J1" s="285"/>
      <c r="K1" s="285"/>
    </row>
    <row r="2" spans="1:15" ht="30" customHeight="1" x14ac:dyDescent="0.2">
      <c r="C2" s="285"/>
      <c r="D2" s="285"/>
      <c r="E2" s="285"/>
      <c r="F2" s="285"/>
      <c r="G2" s="285"/>
      <c r="H2" s="285"/>
      <c r="I2" s="285"/>
      <c r="J2" s="285"/>
      <c r="K2" s="285"/>
    </row>
    <row r="3" spans="1:15" ht="30" customHeight="1" thickBot="1" x14ac:dyDescent="0.25">
      <c r="A3" s="5" t="s">
        <v>13</v>
      </c>
      <c r="B3" s="286" t="str">
        <f>従業者A!D5</f>
        <v>株式会社×××</v>
      </c>
      <c r="C3" s="286"/>
      <c r="D3" s="286"/>
      <c r="E3" s="180"/>
      <c r="F3" s="180"/>
      <c r="G3" s="180"/>
      <c r="H3" s="180"/>
      <c r="I3" s="180"/>
      <c r="J3" s="180"/>
      <c r="K3" s="180"/>
    </row>
    <row r="4" spans="1:15" ht="30" customHeight="1" thickBot="1" x14ac:dyDescent="0.25">
      <c r="A4" s="7" t="s">
        <v>2</v>
      </c>
      <c r="B4" s="286" t="str">
        <f ca="1">従業者A!D6</f>
        <v>従業者A</v>
      </c>
      <c r="C4" s="286"/>
      <c r="D4" s="286"/>
      <c r="E4" s="8"/>
      <c r="F4" s="8"/>
      <c r="G4" s="8"/>
      <c r="L4" s="20" t="s">
        <v>95</v>
      </c>
    </row>
    <row r="5" spans="1:15" ht="30" customHeight="1" thickBot="1" x14ac:dyDescent="0.25">
      <c r="A5" s="10" t="s">
        <v>12</v>
      </c>
      <c r="B5" s="289">
        <f>従業者A!I8</f>
        <v>0</v>
      </c>
      <c r="C5" s="289"/>
      <c r="D5" s="289"/>
      <c r="E5" s="8"/>
      <c r="F5" s="8"/>
      <c r="G5" s="8"/>
      <c r="L5" s="182"/>
    </row>
    <row r="6" spans="1:15" ht="30" customHeight="1" thickBot="1" x14ac:dyDescent="0.25">
      <c r="A6" s="11" t="s">
        <v>14</v>
      </c>
    </row>
    <row r="7" spans="1:15" s="179" customFormat="1" ht="24" customHeight="1" x14ac:dyDescent="0.2">
      <c r="A7" s="267" t="s">
        <v>11</v>
      </c>
      <c r="B7" s="269" t="s">
        <v>10</v>
      </c>
      <c r="C7" s="269"/>
      <c r="D7" s="269"/>
      <c r="E7" s="271" t="s">
        <v>9</v>
      </c>
      <c r="F7" s="272"/>
      <c r="G7" s="272"/>
      <c r="H7" s="273"/>
      <c r="I7" s="271" t="s">
        <v>8</v>
      </c>
      <c r="J7" s="273"/>
      <c r="K7" s="105" t="s">
        <v>7</v>
      </c>
      <c r="L7" s="252" t="s">
        <v>42</v>
      </c>
      <c r="M7" s="245" t="s">
        <v>59</v>
      </c>
      <c r="N7" s="246" t="s">
        <v>62</v>
      </c>
      <c r="O7" s="247" t="s">
        <v>63</v>
      </c>
    </row>
    <row r="8" spans="1:15" s="179" customFormat="1" ht="24" customHeight="1" x14ac:dyDescent="0.2">
      <c r="A8" s="268"/>
      <c r="B8" s="270"/>
      <c r="C8" s="270"/>
      <c r="D8" s="270"/>
      <c r="E8" s="274"/>
      <c r="F8" s="275"/>
      <c r="G8" s="275"/>
      <c r="H8" s="276"/>
      <c r="I8" s="277"/>
      <c r="J8" s="278"/>
      <c r="K8" s="106" t="s">
        <v>51</v>
      </c>
      <c r="L8" s="253"/>
      <c r="M8" s="245"/>
      <c r="N8" s="246"/>
      <c r="O8" s="246"/>
    </row>
    <row r="9" spans="1:15" ht="46.5" customHeight="1" x14ac:dyDescent="0.2">
      <c r="A9" s="113" t="s">
        <v>93</v>
      </c>
      <c r="B9" s="115" t="s">
        <v>55</v>
      </c>
      <c r="C9" s="13" t="s">
        <v>5</v>
      </c>
      <c r="D9" s="117" t="s">
        <v>55</v>
      </c>
      <c r="E9" s="119" t="str">
        <f>IFERROR(HOUR(O9),"")</f>
        <v/>
      </c>
      <c r="F9" s="98" t="s">
        <v>53</v>
      </c>
      <c r="G9" s="121" t="str">
        <f>IFERROR(MINUTE(O9),"")</f>
        <v/>
      </c>
      <c r="H9" s="99" t="s">
        <v>54</v>
      </c>
      <c r="I9" s="112" t="str">
        <f>IFERROR((E9+G9/60)*$B$5,"")</f>
        <v/>
      </c>
      <c r="J9" s="154" t="s">
        <v>0</v>
      </c>
      <c r="K9" s="123"/>
      <c r="L9" s="125"/>
      <c r="M9" s="128"/>
      <c r="N9" s="91" t="str">
        <f>IFERROR(D9-B9-M9,"")</f>
        <v/>
      </c>
      <c r="O9" s="91" t="str">
        <f>IFERROR(IF(N9&gt;0,FLOOR(N9,"0:30"),""),"")</f>
        <v/>
      </c>
    </row>
    <row r="10" spans="1:15" ht="46.5" customHeight="1" x14ac:dyDescent="0.2">
      <c r="A10" s="113" t="s">
        <v>6</v>
      </c>
      <c r="B10" s="115" t="s">
        <v>55</v>
      </c>
      <c r="C10" s="13" t="s">
        <v>5</v>
      </c>
      <c r="D10" s="117" t="s">
        <v>55</v>
      </c>
      <c r="E10" s="120" t="str">
        <f t="shared" ref="E10:E30" si="0">IFERROR(HOUR(O10),"")</f>
        <v/>
      </c>
      <c r="F10" s="98" t="s">
        <v>53</v>
      </c>
      <c r="G10" s="121" t="str">
        <f t="shared" ref="G10:G31" si="1">IFERROR(MINUTE(O10),"")</f>
        <v/>
      </c>
      <c r="H10" s="99" t="s">
        <v>54</v>
      </c>
      <c r="I10" s="112" t="str">
        <f t="shared" ref="I10:I31" si="2">IFERROR((E10+G10/60)*$B$5,"")</f>
        <v/>
      </c>
      <c r="J10" s="154" t="s">
        <v>0</v>
      </c>
      <c r="K10" s="123"/>
      <c r="L10" s="125"/>
      <c r="M10" s="128"/>
      <c r="N10" s="91" t="str">
        <f t="shared" ref="N10:N31" si="3">IFERROR(D10-B10-M10,"")</f>
        <v/>
      </c>
      <c r="O10" s="91" t="str">
        <f t="shared" ref="O10:O31" si="4">IFERROR(IF(N10&gt;0,FLOOR(N10,"0:30"),""),"")</f>
        <v/>
      </c>
    </row>
    <row r="11" spans="1:15" ht="46.5" customHeight="1" x14ac:dyDescent="0.2">
      <c r="A11" s="113" t="s">
        <v>6</v>
      </c>
      <c r="B11" s="115" t="s">
        <v>55</v>
      </c>
      <c r="C11" s="13" t="s">
        <v>5</v>
      </c>
      <c r="D11" s="117" t="s">
        <v>55</v>
      </c>
      <c r="E11" s="120" t="str">
        <f t="shared" si="0"/>
        <v/>
      </c>
      <c r="F11" s="98" t="s">
        <v>53</v>
      </c>
      <c r="G11" s="121" t="str">
        <f t="shared" si="1"/>
        <v/>
      </c>
      <c r="H11" s="99" t="s">
        <v>54</v>
      </c>
      <c r="I11" s="112" t="str">
        <f t="shared" si="2"/>
        <v/>
      </c>
      <c r="J11" s="154" t="s">
        <v>0</v>
      </c>
      <c r="K11" s="123"/>
      <c r="L11" s="125"/>
      <c r="M11" s="128"/>
      <c r="N11" s="91" t="str">
        <f t="shared" si="3"/>
        <v/>
      </c>
      <c r="O11" s="91" t="str">
        <f t="shared" si="4"/>
        <v/>
      </c>
    </row>
    <row r="12" spans="1:15" ht="46.5" customHeight="1" x14ac:dyDescent="0.2">
      <c r="A12" s="113" t="s">
        <v>6</v>
      </c>
      <c r="B12" s="115" t="s">
        <v>55</v>
      </c>
      <c r="C12" s="13" t="s">
        <v>5</v>
      </c>
      <c r="D12" s="117" t="s">
        <v>55</v>
      </c>
      <c r="E12" s="120" t="str">
        <f t="shared" si="0"/>
        <v/>
      </c>
      <c r="F12" s="98" t="s">
        <v>53</v>
      </c>
      <c r="G12" s="121" t="str">
        <f t="shared" si="1"/>
        <v/>
      </c>
      <c r="H12" s="99" t="s">
        <v>54</v>
      </c>
      <c r="I12" s="112" t="str">
        <f t="shared" si="2"/>
        <v/>
      </c>
      <c r="J12" s="154" t="s">
        <v>0</v>
      </c>
      <c r="K12" s="123"/>
      <c r="L12" s="125"/>
      <c r="M12" s="128"/>
      <c r="N12" s="91" t="str">
        <f t="shared" si="3"/>
        <v/>
      </c>
      <c r="O12" s="91" t="str">
        <f t="shared" si="4"/>
        <v/>
      </c>
    </row>
    <row r="13" spans="1:15" ht="46.5" customHeight="1" x14ac:dyDescent="0.2">
      <c r="A13" s="113" t="s">
        <v>6</v>
      </c>
      <c r="B13" s="115" t="s">
        <v>55</v>
      </c>
      <c r="C13" s="13" t="s">
        <v>5</v>
      </c>
      <c r="D13" s="117" t="s">
        <v>55</v>
      </c>
      <c r="E13" s="120" t="str">
        <f t="shared" si="0"/>
        <v/>
      </c>
      <c r="F13" s="98" t="s">
        <v>53</v>
      </c>
      <c r="G13" s="121" t="str">
        <f t="shared" si="1"/>
        <v/>
      </c>
      <c r="H13" s="99" t="s">
        <v>54</v>
      </c>
      <c r="I13" s="112" t="str">
        <f t="shared" si="2"/>
        <v/>
      </c>
      <c r="J13" s="154" t="s">
        <v>0</v>
      </c>
      <c r="K13" s="123"/>
      <c r="L13" s="125"/>
      <c r="M13" s="128"/>
      <c r="N13" s="91" t="str">
        <f t="shared" si="3"/>
        <v/>
      </c>
      <c r="O13" s="91" t="str">
        <f t="shared" si="4"/>
        <v/>
      </c>
    </row>
    <row r="14" spans="1:15" ht="46.5" customHeight="1" x14ac:dyDescent="0.2">
      <c r="A14" s="113" t="s">
        <v>6</v>
      </c>
      <c r="B14" s="115" t="s">
        <v>55</v>
      </c>
      <c r="C14" s="13" t="s">
        <v>5</v>
      </c>
      <c r="D14" s="117" t="s">
        <v>55</v>
      </c>
      <c r="E14" s="120" t="str">
        <f t="shared" si="0"/>
        <v/>
      </c>
      <c r="F14" s="98" t="s">
        <v>53</v>
      </c>
      <c r="G14" s="121" t="str">
        <f t="shared" si="1"/>
        <v/>
      </c>
      <c r="H14" s="99" t="s">
        <v>54</v>
      </c>
      <c r="I14" s="112" t="str">
        <f t="shared" si="2"/>
        <v/>
      </c>
      <c r="J14" s="154" t="s">
        <v>0</v>
      </c>
      <c r="K14" s="123"/>
      <c r="L14" s="125"/>
      <c r="M14" s="128"/>
      <c r="N14" s="91" t="str">
        <f t="shared" si="3"/>
        <v/>
      </c>
      <c r="O14" s="91" t="str">
        <f t="shared" si="4"/>
        <v/>
      </c>
    </row>
    <row r="15" spans="1:15" ht="46.5" customHeight="1" x14ac:dyDescent="0.2">
      <c r="A15" s="113" t="s">
        <v>6</v>
      </c>
      <c r="B15" s="115" t="s">
        <v>55</v>
      </c>
      <c r="C15" s="13" t="s">
        <v>5</v>
      </c>
      <c r="D15" s="117" t="s">
        <v>55</v>
      </c>
      <c r="E15" s="120" t="str">
        <f t="shared" si="0"/>
        <v/>
      </c>
      <c r="F15" s="98" t="s">
        <v>53</v>
      </c>
      <c r="G15" s="121" t="str">
        <f t="shared" si="1"/>
        <v/>
      </c>
      <c r="H15" s="99" t="s">
        <v>54</v>
      </c>
      <c r="I15" s="112" t="str">
        <f t="shared" si="2"/>
        <v/>
      </c>
      <c r="J15" s="154" t="s">
        <v>0</v>
      </c>
      <c r="K15" s="123"/>
      <c r="L15" s="125"/>
      <c r="M15" s="128"/>
      <c r="N15" s="91" t="str">
        <f t="shared" si="3"/>
        <v/>
      </c>
      <c r="O15" s="91" t="str">
        <f t="shared" si="4"/>
        <v/>
      </c>
    </row>
    <row r="16" spans="1:15" ht="46.5" customHeight="1" x14ac:dyDescent="0.2">
      <c r="A16" s="113" t="s">
        <v>6</v>
      </c>
      <c r="B16" s="115" t="s">
        <v>55</v>
      </c>
      <c r="C16" s="13" t="s">
        <v>5</v>
      </c>
      <c r="D16" s="117" t="s">
        <v>55</v>
      </c>
      <c r="E16" s="120" t="str">
        <f t="shared" si="0"/>
        <v/>
      </c>
      <c r="F16" s="98" t="s">
        <v>53</v>
      </c>
      <c r="G16" s="121" t="str">
        <f t="shared" si="1"/>
        <v/>
      </c>
      <c r="H16" s="99" t="s">
        <v>54</v>
      </c>
      <c r="I16" s="112" t="str">
        <f t="shared" si="2"/>
        <v/>
      </c>
      <c r="J16" s="154" t="s">
        <v>0</v>
      </c>
      <c r="K16" s="123"/>
      <c r="L16" s="125"/>
      <c r="M16" s="128"/>
      <c r="N16" s="91" t="str">
        <f t="shared" si="3"/>
        <v/>
      </c>
      <c r="O16" s="91" t="str">
        <f t="shared" si="4"/>
        <v/>
      </c>
    </row>
    <row r="17" spans="1:15" ht="46.5" customHeight="1" x14ac:dyDescent="0.2">
      <c r="A17" s="113" t="s">
        <v>6</v>
      </c>
      <c r="B17" s="115" t="s">
        <v>55</v>
      </c>
      <c r="C17" s="13" t="s">
        <v>5</v>
      </c>
      <c r="D17" s="117" t="s">
        <v>55</v>
      </c>
      <c r="E17" s="120" t="str">
        <f t="shared" si="0"/>
        <v/>
      </c>
      <c r="F17" s="98" t="s">
        <v>53</v>
      </c>
      <c r="G17" s="121" t="str">
        <f t="shared" si="1"/>
        <v/>
      </c>
      <c r="H17" s="99" t="s">
        <v>54</v>
      </c>
      <c r="I17" s="112" t="str">
        <f t="shared" si="2"/>
        <v/>
      </c>
      <c r="J17" s="154" t="s">
        <v>0</v>
      </c>
      <c r="K17" s="123"/>
      <c r="L17" s="125"/>
      <c r="M17" s="128"/>
      <c r="N17" s="91" t="str">
        <f t="shared" si="3"/>
        <v/>
      </c>
      <c r="O17" s="91" t="str">
        <f t="shared" si="4"/>
        <v/>
      </c>
    </row>
    <row r="18" spans="1:15" ht="46.5" customHeight="1" x14ac:dyDescent="0.2">
      <c r="A18" s="113" t="s">
        <v>6</v>
      </c>
      <c r="B18" s="115" t="s">
        <v>55</v>
      </c>
      <c r="C18" s="13" t="s">
        <v>5</v>
      </c>
      <c r="D18" s="117" t="s">
        <v>55</v>
      </c>
      <c r="E18" s="120" t="str">
        <f t="shared" si="0"/>
        <v/>
      </c>
      <c r="F18" s="98" t="s">
        <v>53</v>
      </c>
      <c r="G18" s="121" t="str">
        <f t="shared" si="1"/>
        <v/>
      </c>
      <c r="H18" s="99" t="s">
        <v>54</v>
      </c>
      <c r="I18" s="112" t="str">
        <f t="shared" si="2"/>
        <v/>
      </c>
      <c r="J18" s="154" t="s">
        <v>0</v>
      </c>
      <c r="K18" s="123"/>
      <c r="L18" s="125"/>
      <c r="M18" s="128"/>
      <c r="N18" s="91" t="str">
        <f t="shared" si="3"/>
        <v/>
      </c>
      <c r="O18" s="91" t="str">
        <f t="shared" si="4"/>
        <v/>
      </c>
    </row>
    <row r="19" spans="1:15" ht="46.5" customHeight="1" x14ac:dyDescent="0.2">
      <c r="A19" s="113" t="s">
        <v>6</v>
      </c>
      <c r="B19" s="115" t="s">
        <v>55</v>
      </c>
      <c r="C19" s="13" t="s">
        <v>5</v>
      </c>
      <c r="D19" s="117" t="s">
        <v>55</v>
      </c>
      <c r="E19" s="120" t="str">
        <f t="shared" si="0"/>
        <v/>
      </c>
      <c r="F19" s="98" t="s">
        <v>53</v>
      </c>
      <c r="G19" s="121" t="str">
        <f t="shared" si="1"/>
        <v/>
      </c>
      <c r="H19" s="99" t="s">
        <v>54</v>
      </c>
      <c r="I19" s="112" t="str">
        <f t="shared" si="2"/>
        <v/>
      </c>
      <c r="J19" s="154" t="s">
        <v>0</v>
      </c>
      <c r="K19" s="123"/>
      <c r="L19" s="125"/>
      <c r="M19" s="128"/>
      <c r="N19" s="91" t="str">
        <f t="shared" si="3"/>
        <v/>
      </c>
      <c r="O19" s="91" t="str">
        <f t="shared" si="4"/>
        <v/>
      </c>
    </row>
    <row r="20" spans="1:15" ht="46.5" customHeight="1" x14ac:dyDescent="0.2">
      <c r="A20" s="113" t="s">
        <v>6</v>
      </c>
      <c r="B20" s="115" t="s">
        <v>55</v>
      </c>
      <c r="C20" s="13" t="s">
        <v>5</v>
      </c>
      <c r="D20" s="117" t="s">
        <v>55</v>
      </c>
      <c r="E20" s="120" t="str">
        <f t="shared" si="0"/>
        <v/>
      </c>
      <c r="F20" s="98" t="s">
        <v>53</v>
      </c>
      <c r="G20" s="121" t="str">
        <f t="shared" si="1"/>
        <v/>
      </c>
      <c r="H20" s="99" t="s">
        <v>54</v>
      </c>
      <c r="I20" s="112" t="str">
        <f t="shared" si="2"/>
        <v/>
      </c>
      <c r="J20" s="154" t="s">
        <v>0</v>
      </c>
      <c r="K20" s="123"/>
      <c r="L20" s="125"/>
      <c r="M20" s="128"/>
      <c r="N20" s="91" t="str">
        <f t="shared" si="3"/>
        <v/>
      </c>
      <c r="O20" s="91" t="str">
        <f t="shared" si="4"/>
        <v/>
      </c>
    </row>
    <row r="21" spans="1:15" ht="46.5" customHeight="1" x14ac:dyDescent="0.2">
      <c r="A21" s="113" t="s">
        <v>6</v>
      </c>
      <c r="B21" s="115" t="s">
        <v>55</v>
      </c>
      <c r="C21" s="13" t="s">
        <v>5</v>
      </c>
      <c r="D21" s="117" t="s">
        <v>55</v>
      </c>
      <c r="E21" s="120" t="str">
        <f t="shared" si="0"/>
        <v/>
      </c>
      <c r="F21" s="98" t="s">
        <v>53</v>
      </c>
      <c r="G21" s="121" t="str">
        <f t="shared" si="1"/>
        <v/>
      </c>
      <c r="H21" s="99" t="s">
        <v>54</v>
      </c>
      <c r="I21" s="112" t="str">
        <f t="shared" si="2"/>
        <v/>
      </c>
      <c r="J21" s="154" t="s">
        <v>0</v>
      </c>
      <c r="K21" s="123"/>
      <c r="L21" s="125"/>
      <c r="M21" s="128"/>
      <c r="N21" s="91" t="str">
        <f t="shared" si="3"/>
        <v/>
      </c>
      <c r="O21" s="91" t="str">
        <f t="shared" si="4"/>
        <v/>
      </c>
    </row>
    <row r="22" spans="1:15" ht="46.5" customHeight="1" x14ac:dyDescent="0.2">
      <c r="A22" s="113" t="s">
        <v>6</v>
      </c>
      <c r="B22" s="115" t="s">
        <v>55</v>
      </c>
      <c r="C22" s="13" t="s">
        <v>5</v>
      </c>
      <c r="D22" s="117" t="s">
        <v>55</v>
      </c>
      <c r="E22" s="120" t="str">
        <f t="shared" si="0"/>
        <v/>
      </c>
      <c r="F22" s="98" t="s">
        <v>53</v>
      </c>
      <c r="G22" s="121" t="str">
        <f t="shared" si="1"/>
        <v/>
      </c>
      <c r="H22" s="99" t="s">
        <v>54</v>
      </c>
      <c r="I22" s="112" t="str">
        <f t="shared" si="2"/>
        <v/>
      </c>
      <c r="J22" s="154" t="s">
        <v>0</v>
      </c>
      <c r="K22" s="123"/>
      <c r="L22" s="125"/>
      <c r="M22" s="128"/>
      <c r="N22" s="91" t="str">
        <f t="shared" si="3"/>
        <v/>
      </c>
      <c r="O22" s="91" t="str">
        <f t="shared" si="4"/>
        <v/>
      </c>
    </row>
    <row r="23" spans="1:15" ht="46.5" customHeight="1" x14ac:dyDescent="0.2">
      <c r="A23" s="113" t="s">
        <v>6</v>
      </c>
      <c r="B23" s="115" t="s">
        <v>55</v>
      </c>
      <c r="C23" s="13" t="s">
        <v>5</v>
      </c>
      <c r="D23" s="117" t="s">
        <v>55</v>
      </c>
      <c r="E23" s="120" t="str">
        <f t="shared" si="0"/>
        <v/>
      </c>
      <c r="F23" s="98" t="s">
        <v>53</v>
      </c>
      <c r="G23" s="121" t="str">
        <f t="shared" si="1"/>
        <v/>
      </c>
      <c r="H23" s="99" t="s">
        <v>54</v>
      </c>
      <c r="I23" s="112" t="str">
        <f t="shared" si="2"/>
        <v/>
      </c>
      <c r="J23" s="154" t="s">
        <v>0</v>
      </c>
      <c r="K23" s="123"/>
      <c r="L23" s="125"/>
      <c r="M23" s="128"/>
      <c r="N23" s="91" t="str">
        <f t="shared" si="3"/>
        <v/>
      </c>
      <c r="O23" s="91" t="str">
        <f t="shared" si="4"/>
        <v/>
      </c>
    </row>
    <row r="24" spans="1:15" ht="46.5" customHeight="1" x14ac:dyDescent="0.2">
      <c r="A24" s="113" t="s">
        <v>6</v>
      </c>
      <c r="B24" s="115" t="s">
        <v>55</v>
      </c>
      <c r="C24" s="13" t="s">
        <v>5</v>
      </c>
      <c r="D24" s="117" t="s">
        <v>55</v>
      </c>
      <c r="E24" s="120" t="str">
        <f t="shared" si="0"/>
        <v/>
      </c>
      <c r="F24" s="98" t="s">
        <v>53</v>
      </c>
      <c r="G24" s="121" t="str">
        <f t="shared" si="1"/>
        <v/>
      </c>
      <c r="H24" s="99" t="s">
        <v>54</v>
      </c>
      <c r="I24" s="112" t="str">
        <f t="shared" si="2"/>
        <v/>
      </c>
      <c r="J24" s="154" t="s">
        <v>0</v>
      </c>
      <c r="K24" s="123"/>
      <c r="L24" s="125"/>
      <c r="M24" s="128"/>
      <c r="N24" s="91" t="str">
        <f t="shared" si="3"/>
        <v/>
      </c>
      <c r="O24" s="91" t="str">
        <f t="shared" si="4"/>
        <v/>
      </c>
    </row>
    <row r="25" spans="1:15" ht="46.5" customHeight="1" x14ac:dyDescent="0.2">
      <c r="A25" s="113" t="s">
        <v>6</v>
      </c>
      <c r="B25" s="115" t="s">
        <v>55</v>
      </c>
      <c r="C25" s="13" t="s">
        <v>5</v>
      </c>
      <c r="D25" s="117" t="s">
        <v>55</v>
      </c>
      <c r="E25" s="120" t="str">
        <f t="shared" si="0"/>
        <v/>
      </c>
      <c r="F25" s="98" t="s">
        <v>53</v>
      </c>
      <c r="G25" s="121" t="str">
        <f t="shared" si="1"/>
        <v/>
      </c>
      <c r="H25" s="99" t="s">
        <v>54</v>
      </c>
      <c r="I25" s="112" t="str">
        <f t="shared" si="2"/>
        <v/>
      </c>
      <c r="J25" s="154" t="s">
        <v>0</v>
      </c>
      <c r="K25" s="123"/>
      <c r="L25" s="125"/>
      <c r="M25" s="128"/>
      <c r="N25" s="91" t="str">
        <f t="shared" si="3"/>
        <v/>
      </c>
      <c r="O25" s="91" t="str">
        <f t="shared" si="4"/>
        <v/>
      </c>
    </row>
    <row r="26" spans="1:15" ht="46.5" customHeight="1" x14ac:dyDescent="0.2">
      <c r="A26" s="113" t="s">
        <v>6</v>
      </c>
      <c r="B26" s="115" t="s">
        <v>55</v>
      </c>
      <c r="C26" s="13" t="s">
        <v>5</v>
      </c>
      <c r="D26" s="117" t="s">
        <v>55</v>
      </c>
      <c r="E26" s="120" t="str">
        <f t="shared" si="0"/>
        <v/>
      </c>
      <c r="F26" s="98" t="s">
        <v>53</v>
      </c>
      <c r="G26" s="121" t="str">
        <f t="shared" si="1"/>
        <v/>
      </c>
      <c r="H26" s="99" t="s">
        <v>54</v>
      </c>
      <c r="I26" s="112" t="str">
        <f t="shared" si="2"/>
        <v/>
      </c>
      <c r="J26" s="154" t="s">
        <v>0</v>
      </c>
      <c r="K26" s="123"/>
      <c r="L26" s="125"/>
      <c r="M26" s="128"/>
      <c r="N26" s="91" t="str">
        <f t="shared" si="3"/>
        <v/>
      </c>
      <c r="O26" s="91" t="str">
        <f t="shared" si="4"/>
        <v/>
      </c>
    </row>
    <row r="27" spans="1:15" ht="46.5" customHeight="1" x14ac:dyDescent="0.2">
      <c r="A27" s="113" t="s">
        <v>6</v>
      </c>
      <c r="B27" s="115" t="s">
        <v>55</v>
      </c>
      <c r="C27" s="13" t="s">
        <v>5</v>
      </c>
      <c r="D27" s="117" t="s">
        <v>55</v>
      </c>
      <c r="E27" s="120" t="str">
        <f t="shared" si="0"/>
        <v/>
      </c>
      <c r="F27" s="98" t="s">
        <v>53</v>
      </c>
      <c r="G27" s="121" t="str">
        <f t="shared" si="1"/>
        <v/>
      </c>
      <c r="H27" s="99" t="s">
        <v>54</v>
      </c>
      <c r="I27" s="112" t="str">
        <f t="shared" si="2"/>
        <v/>
      </c>
      <c r="J27" s="154" t="s">
        <v>0</v>
      </c>
      <c r="K27" s="123"/>
      <c r="L27" s="125"/>
      <c r="M27" s="128"/>
      <c r="N27" s="91" t="str">
        <f t="shared" si="3"/>
        <v/>
      </c>
      <c r="O27" s="91" t="str">
        <f t="shared" si="4"/>
        <v/>
      </c>
    </row>
    <row r="28" spans="1:15" ht="46.5" customHeight="1" x14ac:dyDescent="0.2">
      <c r="A28" s="113" t="s">
        <v>6</v>
      </c>
      <c r="B28" s="115" t="s">
        <v>55</v>
      </c>
      <c r="C28" s="13" t="s">
        <v>5</v>
      </c>
      <c r="D28" s="117" t="s">
        <v>55</v>
      </c>
      <c r="E28" s="120" t="str">
        <f t="shared" si="0"/>
        <v/>
      </c>
      <c r="F28" s="98" t="s">
        <v>53</v>
      </c>
      <c r="G28" s="121" t="str">
        <f t="shared" si="1"/>
        <v/>
      </c>
      <c r="H28" s="99" t="s">
        <v>54</v>
      </c>
      <c r="I28" s="112" t="str">
        <f t="shared" si="2"/>
        <v/>
      </c>
      <c r="J28" s="154" t="s">
        <v>0</v>
      </c>
      <c r="K28" s="123"/>
      <c r="L28" s="125"/>
      <c r="M28" s="128"/>
      <c r="N28" s="91" t="str">
        <f t="shared" si="3"/>
        <v/>
      </c>
      <c r="O28" s="91" t="str">
        <f t="shared" si="4"/>
        <v/>
      </c>
    </row>
    <row r="29" spans="1:15" ht="46.5" customHeight="1" x14ac:dyDescent="0.2">
      <c r="A29" s="113" t="s">
        <v>6</v>
      </c>
      <c r="B29" s="115" t="s">
        <v>55</v>
      </c>
      <c r="C29" s="13" t="s">
        <v>5</v>
      </c>
      <c r="D29" s="117" t="s">
        <v>55</v>
      </c>
      <c r="E29" s="120" t="str">
        <f t="shared" si="0"/>
        <v/>
      </c>
      <c r="F29" s="98" t="s">
        <v>53</v>
      </c>
      <c r="G29" s="121" t="str">
        <f t="shared" si="1"/>
        <v/>
      </c>
      <c r="H29" s="99" t="s">
        <v>54</v>
      </c>
      <c r="I29" s="112" t="str">
        <f t="shared" si="2"/>
        <v/>
      </c>
      <c r="J29" s="154" t="s">
        <v>0</v>
      </c>
      <c r="K29" s="123"/>
      <c r="L29" s="125"/>
      <c r="M29" s="128"/>
      <c r="N29" s="91" t="str">
        <f t="shared" si="3"/>
        <v/>
      </c>
      <c r="O29" s="91" t="str">
        <f t="shared" si="4"/>
        <v/>
      </c>
    </row>
    <row r="30" spans="1:15" ht="46.5" customHeight="1" x14ac:dyDescent="0.2">
      <c r="A30" s="113" t="s">
        <v>6</v>
      </c>
      <c r="B30" s="115" t="s">
        <v>55</v>
      </c>
      <c r="C30" s="13" t="s">
        <v>5</v>
      </c>
      <c r="D30" s="117" t="s">
        <v>55</v>
      </c>
      <c r="E30" s="120" t="str">
        <f t="shared" si="0"/>
        <v/>
      </c>
      <c r="F30" s="98" t="s">
        <v>53</v>
      </c>
      <c r="G30" s="121" t="str">
        <f t="shared" si="1"/>
        <v/>
      </c>
      <c r="H30" s="99" t="s">
        <v>54</v>
      </c>
      <c r="I30" s="112" t="str">
        <f t="shared" si="2"/>
        <v/>
      </c>
      <c r="J30" s="154" t="s">
        <v>0</v>
      </c>
      <c r="K30" s="123"/>
      <c r="L30" s="125"/>
      <c r="M30" s="128"/>
      <c r="N30" s="91" t="str">
        <f t="shared" si="3"/>
        <v/>
      </c>
      <c r="O30" s="91" t="str">
        <f t="shared" si="4"/>
        <v/>
      </c>
    </row>
    <row r="31" spans="1:15" ht="46.5" customHeight="1" thickBot="1" x14ac:dyDescent="0.25">
      <c r="A31" s="114" t="s">
        <v>6</v>
      </c>
      <c r="B31" s="116" t="s">
        <v>55</v>
      </c>
      <c r="C31" s="15" t="s">
        <v>5</v>
      </c>
      <c r="D31" s="118" t="s">
        <v>55</v>
      </c>
      <c r="E31" s="120" t="str">
        <f>IFERROR(HOUR(O31),"")</f>
        <v/>
      </c>
      <c r="F31" s="98" t="s">
        <v>53</v>
      </c>
      <c r="G31" s="121" t="str">
        <f t="shared" si="1"/>
        <v/>
      </c>
      <c r="H31" s="99" t="s">
        <v>54</v>
      </c>
      <c r="I31" s="112" t="str">
        <f t="shared" si="2"/>
        <v/>
      </c>
      <c r="J31" s="154" t="s">
        <v>0</v>
      </c>
      <c r="K31" s="124"/>
      <c r="L31" s="126"/>
      <c r="M31" s="128"/>
      <c r="N31" s="91" t="str">
        <f t="shared" si="3"/>
        <v/>
      </c>
      <c r="O31" s="91" t="str">
        <f t="shared" si="4"/>
        <v/>
      </c>
    </row>
    <row r="32" spans="1:15" ht="46.5" customHeight="1" thickBot="1" x14ac:dyDescent="0.25">
      <c r="A32" s="102" t="s">
        <v>58</v>
      </c>
      <c r="B32" s="254"/>
      <c r="C32" s="255"/>
      <c r="D32" s="256"/>
      <c r="E32" s="283">
        <f>SUM(E9:E31)+SUM(G9:G31)/60</f>
        <v>0</v>
      </c>
      <c r="F32" s="284"/>
      <c r="G32" s="259" t="s">
        <v>1</v>
      </c>
      <c r="H32" s="260"/>
      <c r="I32" s="122">
        <f>SUM(I9:I31)</f>
        <v>0</v>
      </c>
      <c r="J32" s="16" t="s">
        <v>0</v>
      </c>
      <c r="K32" s="261"/>
      <c r="L32" s="262"/>
    </row>
    <row r="33" spans="1:11" ht="19.5" customHeight="1" thickBot="1" x14ac:dyDescent="0.25">
      <c r="A33" s="17"/>
      <c r="B33" s="18"/>
      <c r="C33" s="18"/>
      <c r="D33" s="18"/>
      <c r="E33" s="4"/>
      <c r="F33" s="4"/>
      <c r="G33" s="18"/>
      <c r="H33" s="18"/>
      <c r="I33" s="3"/>
      <c r="J33" s="8"/>
      <c r="K33" s="19"/>
    </row>
    <row r="34" spans="1:11" ht="30" customHeight="1" thickBot="1" x14ac:dyDescent="0.25">
      <c r="E34" s="263" t="s">
        <v>4</v>
      </c>
      <c r="F34" s="248"/>
      <c r="G34" s="248"/>
      <c r="H34" s="249"/>
      <c r="I34" s="20" t="s">
        <v>3</v>
      </c>
      <c r="K34" s="180"/>
    </row>
    <row r="35" spans="1:11" ht="30" customHeight="1" thickBot="1" x14ac:dyDescent="0.25">
      <c r="A35" s="21" t="s">
        <v>2</v>
      </c>
      <c r="B35" s="279" t="str">
        <f ca="1">B4</f>
        <v>従業者A</v>
      </c>
      <c r="C35" s="279"/>
      <c r="D35" s="280"/>
      <c r="E35" s="281">
        <f>SUM(E32)</f>
        <v>0</v>
      </c>
      <c r="F35" s="282"/>
      <c r="G35" s="248" t="s">
        <v>1</v>
      </c>
      <c r="H35" s="249"/>
      <c r="I35" s="127">
        <f>SUM(I32)</f>
        <v>0</v>
      </c>
      <c r="K35" s="180"/>
    </row>
  </sheetData>
  <sheetProtection sheet="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view="pageBreakPreview" zoomScale="50" zoomScaleNormal="70" zoomScaleSheetLayoutView="50" workbookViewId="0">
      <selection activeCell="B4" sqref="B4:D4"/>
    </sheetView>
  </sheetViews>
  <sheetFormatPr defaultColWidth="11.36328125" defaultRowHeight="13" x14ac:dyDescent="0.2"/>
  <cols>
    <col min="1" max="1" width="16.7265625" style="6" customWidth="1"/>
    <col min="2" max="2" width="11.1796875" style="6" customWidth="1"/>
    <col min="3" max="3" width="3.7265625" style="188"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90</v>
      </c>
      <c r="C1" s="285" t="s">
        <v>139</v>
      </c>
      <c r="D1" s="285"/>
      <c r="E1" s="285"/>
      <c r="F1" s="285"/>
      <c r="G1" s="285"/>
      <c r="H1" s="285"/>
      <c r="I1" s="285"/>
      <c r="J1" s="285"/>
      <c r="K1" s="285"/>
    </row>
    <row r="2" spans="1:15" ht="30" customHeight="1" x14ac:dyDescent="0.2">
      <c r="C2" s="285"/>
      <c r="D2" s="285"/>
      <c r="E2" s="285"/>
      <c r="F2" s="285"/>
      <c r="G2" s="285"/>
      <c r="H2" s="285"/>
      <c r="I2" s="285"/>
      <c r="J2" s="285"/>
      <c r="K2" s="285"/>
    </row>
    <row r="3" spans="1:15" ht="30" customHeight="1" thickBot="1" x14ac:dyDescent="0.25">
      <c r="A3" s="5" t="s">
        <v>13</v>
      </c>
      <c r="B3" s="286" t="str">
        <f>従業者A!D5</f>
        <v>株式会社×××</v>
      </c>
      <c r="C3" s="286"/>
      <c r="D3" s="286"/>
      <c r="E3" s="187"/>
      <c r="F3" s="187"/>
      <c r="G3" s="187"/>
      <c r="H3" s="187"/>
      <c r="I3" s="187"/>
      <c r="J3" s="187"/>
      <c r="K3" s="187"/>
    </row>
    <row r="4" spans="1:15" ht="30" customHeight="1" thickBot="1" x14ac:dyDescent="0.25">
      <c r="A4" s="7" t="s">
        <v>2</v>
      </c>
      <c r="B4" s="286" t="str">
        <f ca="1">従業者A!D6</f>
        <v>従業者A</v>
      </c>
      <c r="C4" s="286"/>
      <c r="D4" s="286"/>
      <c r="E4" s="8"/>
      <c r="F4" s="8"/>
      <c r="G4" s="8"/>
      <c r="L4" s="20" t="s">
        <v>95</v>
      </c>
    </row>
    <row r="5" spans="1:15" ht="30" customHeight="1" thickBot="1" x14ac:dyDescent="0.25">
      <c r="A5" s="10" t="s">
        <v>12</v>
      </c>
      <c r="B5" s="289">
        <f>従業者A!I8</f>
        <v>0</v>
      </c>
      <c r="C5" s="289"/>
      <c r="D5" s="289"/>
      <c r="E5" s="8"/>
      <c r="F5" s="8"/>
      <c r="G5" s="8"/>
      <c r="L5" s="189"/>
    </row>
    <row r="6" spans="1:15" ht="30" customHeight="1" thickBot="1" x14ac:dyDescent="0.25">
      <c r="A6" s="11" t="s">
        <v>14</v>
      </c>
    </row>
    <row r="7" spans="1:15" s="188" customFormat="1" ht="24" customHeight="1" x14ac:dyDescent="0.2">
      <c r="A7" s="267" t="s">
        <v>11</v>
      </c>
      <c r="B7" s="269" t="s">
        <v>10</v>
      </c>
      <c r="C7" s="269"/>
      <c r="D7" s="269"/>
      <c r="E7" s="271" t="s">
        <v>9</v>
      </c>
      <c r="F7" s="272"/>
      <c r="G7" s="272"/>
      <c r="H7" s="273"/>
      <c r="I7" s="271" t="s">
        <v>8</v>
      </c>
      <c r="J7" s="273"/>
      <c r="K7" s="105" t="s">
        <v>7</v>
      </c>
      <c r="L7" s="252" t="s">
        <v>42</v>
      </c>
      <c r="M7" s="245" t="s">
        <v>59</v>
      </c>
      <c r="N7" s="246" t="s">
        <v>62</v>
      </c>
      <c r="O7" s="247" t="s">
        <v>63</v>
      </c>
    </row>
    <row r="8" spans="1:15" s="188" customFormat="1" ht="24" customHeight="1" x14ac:dyDescent="0.2">
      <c r="A8" s="268"/>
      <c r="B8" s="270"/>
      <c r="C8" s="270"/>
      <c r="D8" s="270"/>
      <c r="E8" s="274"/>
      <c r="F8" s="275"/>
      <c r="G8" s="275"/>
      <c r="H8" s="276"/>
      <c r="I8" s="277"/>
      <c r="J8" s="278"/>
      <c r="K8" s="106" t="s">
        <v>51</v>
      </c>
      <c r="L8" s="253"/>
      <c r="M8" s="245"/>
      <c r="N8" s="246"/>
      <c r="O8" s="246"/>
    </row>
    <row r="9" spans="1:15" ht="46.5" customHeight="1" x14ac:dyDescent="0.2">
      <c r="A9" s="113" t="s">
        <v>93</v>
      </c>
      <c r="B9" s="115" t="s">
        <v>55</v>
      </c>
      <c r="C9" s="13" t="s">
        <v>5</v>
      </c>
      <c r="D9" s="117" t="s">
        <v>55</v>
      </c>
      <c r="E9" s="119" t="str">
        <f>IFERROR(HOUR(O9),"")</f>
        <v/>
      </c>
      <c r="F9" s="98" t="s">
        <v>53</v>
      </c>
      <c r="G9" s="121" t="str">
        <f>IFERROR(MINUTE(O9),"")</f>
        <v/>
      </c>
      <c r="H9" s="99" t="s">
        <v>54</v>
      </c>
      <c r="I9" s="112" t="str">
        <f>IFERROR((E9+G9/60)*$B$5,"")</f>
        <v/>
      </c>
      <c r="J9" s="154" t="s">
        <v>0</v>
      </c>
      <c r="K9" s="123"/>
      <c r="L9" s="125"/>
      <c r="M9" s="128"/>
      <c r="N9" s="91" t="str">
        <f>IFERROR(D9-B9-M9,"")</f>
        <v/>
      </c>
      <c r="O9" s="91" t="str">
        <f>IFERROR(IF(N9&gt;0,FLOOR(N9,"0:30"),""),"")</f>
        <v/>
      </c>
    </row>
    <row r="10" spans="1:15" ht="46.5" customHeight="1" x14ac:dyDescent="0.2">
      <c r="A10" s="113" t="s">
        <v>6</v>
      </c>
      <c r="B10" s="115" t="s">
        <v>55</v>
      </c>
      <c r="C10" s="13" t="s">
        <v>5</v>
      </c>
      <c r="D10" s="117" t="s">
        <v>55</v>
      </c>
      <c r="E10" s="120" t="str">
        <f t="shared" ref="E10:E30" si="0">IFERROR(HOUR(O10),"")</f>
        <v/>
      </c>
      <c r="F10" s="98" t="s">
        <v>53</v>
      </c>
      <c r="G10" s="121" t="str">
        <f t="shared" ref="G10:G31" si="1">IFERROR(MINUTE(O10),"")</f>
        <v/>
      </c>
      <c r="H10" s="99" t="s">
        <v>54</v>
      </c>
      <c r="I10" s="112" t="str">
        <f t="shared" ref="I10:I31" si="2">IFERROR((E10+G10/60)*$B$5,"")</f>
        <v/>
      </c>
      <c r="J10" s="154" t="s">
        <v>0</v>
      </c>
      <c r="K10" s="123"/>
      <c r="L10" s="125"/>
      <c r="M10" s="128"/>
      <c r="N10" s="91" t="str">
        <f t="shared" ref="N10:N31" si="3">IFERROR(D10-B10-M10,"")</f>
        <v/>
      </c>
      <c r="O10" s="91" t="str">
        <f t="shared" ref="O10:O31" si="4">IFERROR(IF(N10&gt;0,FLOOR(N10,"0:30"),""),"")</f>
        <v/>
      </c>
    </row>
    <row r="11" spans="1:15" ht="46.5" customHeight="1" x14ac:dyDescent="0.2">
      <c r="A11" s="113" t="s">
        <v>6</v>
      </c>
      <c r="B11" s="115" t="s">
        <v>55</v>
      </c>
      <c r="C11" s="13" t="s">
        <v>5</v>
      </c>
      <c r="D11" s="117" t="s">
        <v>55</v>
      </c>
      <c r="E11" s="120" t="str">
        <f t="shared" si="0"/>
        <v/>
      </c>
      <c r="F11" s="98" t="s">
        <v>53</v>
      </c>
      <c r="G11" s="121" t="str">
        <f t="shared" si="1"/>
        <v/>
      </c>
      <c r="H11" s="99" t="s">
        <v>54</v>
      </c>
      <c r="I11" s="112" t="str">
        <f t="shared" si="2"/>
        <v/>
      </c>
      <c r="J11" s="154" t="s">
        <v>0</v>
      </c>
      <c r="K11" s="123"/>
      <c r="L11" s="125"/>
      <c r="M11" s="128"/>
      <c r="N11" s="91" t="str">
        <f t="shared" si="3"/>
        <v/>
      </c>
      <c r="O11" s="91" t="str">
        <f t="shared" si="4"/>
        <v/>
      </c>
    </row>
    <row r="12" spans="1:15" ht="46.5" customHeight="1" x14ac:dyDescent="0.2">
      <c r="A12" s="113" t="s">
        <v>6</v>
      </c>
      <c r="B12" s="115" t="s">
        <v>55</v>
      </c>
      <c r="C12" s="13" t="s">
        <v>5</v>
      </c>
      <c r="D12" s="117" t="s">
        <v>55</v>
      </c>
      <c r="E12" s="120" t="str">
        <f t="shared" si="0"/>
        <v/>
      </c>
      <c r="F12" s="98" t="s">
        <v>53</v>
      </c>
      <c r="G12" s="121" t="str">
        <f t="shared" si="1"/>
        <v/>
      </c>
      <c r="H12" s="99" t="s">
        <v>54</v>
      </c>
      <c r="I12" s="112" t="str">
        <f t="shared" si="2"/>
        <v/>
      </c>
      <c r="J12" s="154" t="s">
        <v>0</v>
      </c>
      <c r="K12" s="123"/>
      <c r="L12" s="125"/>
      <c r="M12" s="128"/>
      <c r="N12" s="91" t="str">
        <f t="shared" si="3"/>
        <v/>
      </c>
      <c r="O12" s="91" t="str">
        <f t="shared" si="4"/>
        <v/>
      </c>
    </row>
    <row r="13" spans="1:15" ht="46.5" customHeight="1" x14ac:dyDescent="0.2">
      <c r="A13" s="113" t="s">
        <v>6</v>
      </c>
      <c r="B13" s="115" t="s">
        <v>55</v>
      </c>
      <c r="C13" s="13" t="s">
        <v>5</v>
      </c>
      <c r="D13" s="117" t="s">
        <v>55</v>
      </c>
      <c r="E13" s="120" t="str">
        <f t="shared" si="0"/>
        <v/>
      </c>
      <c r="F13" s="98" t="s">
        <v>53</v>
      </c>
      <c r="G13" s="121" t="str">
        <f t="shared" si="1"/>
        <v/>
      </c>
      <c r="H13" s="99" t="s">
        <v>54</v>
      </c>
      <c r="I13" s="112" t="str">
        <f t="shared" si="2"/>
        <v/>
      </c>
      <c r="J13" s="154" t="s">
        <v>0</v>
      </c>
      <c r="K13" s="123"/>
      <c r="L13" s="125"/>
      <c r="M13" s="128"/>
      <c r="N13" s="91" t="str">
        <f t="shared" si="3"/>
        <v/>
      </c>
      <c r="O13" s="91" t="str">
        <f t="shared" si="4"/>
        <v/>
      </c>
    </row>
    <row r="14" spans="1:15" ht="46.5" customHeight="1" x14ac:dyDescent="0.2">
      <c r="A14" s="113" t="s">
        <v>6</v>
      </c>
      <c r="B14" s="115" t="s">
        <v>55</v>
      </c>
      <c r="C14" s="13" t="s">
        <v>5</v>
      </c>
      <c r="D14" s="117" t="s">
        <v>55</v>
      </c>
      <c r="E14" s="120" t="str">
        <f t="shared" si="0"/>
        <v/>
      </c>
      <c r="F14" s="98" t="s">
        <v>53</v>
      </c>
      <c r="G14" s="121" t="str">
        <f t="shared" si="1"/>
        <v/>
      </c>
      <c r="H14" s="99" t="s">
        <v>54</v>
      </c>
      <c r="I14" s="112" t="str">
        <f t="shared" si="2"/>
        <v/>
      </c>
      <c r="J14" s="154" t="s">
        <v>0</v>
      </c>
      <c r="K14" s="123"/>
      <c r="L14" s="125"/>
      <c r="M14" s="128"/>
      <c r="N14" s="91" t="str">
        <f t="shared" si="3"/>
        <v/>
      </c>
      <c r="O14" s="91" t="str">
        <f t="shared" si="4"/>
        <v/>
      </c>
    </row>
    <row r="15" spans="1:15" ht="46.5" customHeight="1" x14ac:dyDescent="0.2">
      <c r="A15" s="113" t="s">
        <v>6</v>
      </c>
      <c r="B15" s="115" t="s">
        <v>55</v>
      </c>
      <c r="C15" s="13" t="s">
        <v>5</v>
      </c>
      <c r="D15" s="117" t="s">
        <v>55</v>
      </c>
      <c r="E15" s="120" t="str">
        <f t="shared" si="0"/>
        <v/>
      </c>
      <c r="F15" s="98" t="s">
        <v>53</v>
      </c>
      <c r="G15" s="121" t="str">
        <f t="shared" si="1"/>
        <v/>
      </c>
      <c r="H15" s="99" t="s">
        <v>54</v>
      </c>
      <c r="I15" s="112" t="str">
        <f t="shared" si="2"/>
        <v/>
      </c>
      <c r="J15" s="154" t="s">
        <v>0</v>
      </c>
      <c r="K15" s="123"/>
      <c r="L15" s="125"/>
      <c r="M15" s="128"/>
      <c r="N15" s="91" t="str">
        <f t="shared" si="3"/>
        <v/>
      </c>
      <c r="O15" s="91" t="str">
        <f t="shared" si="4"/>
        <v/>
      </c>
    </row>
    <row r="16" spans="1:15" ht="46.5" customHeight="1" x14ac:dyDescent="0.2">
      <c r="A16" s="113" t="s">
        <v>6</v>
      </c>
      <c r="B16" s="115" t="s">
        <v>55</v>
      </c>
      <c r="C16" s="13" t="s">
        <v>5</v>
      </c>
      <c r="D16" s="117" t="s">
        <v>55</v>
      </c>
      <c r="E16" s="120" t="str">
        <f t="shared" si="0"/>
        <v/>
      </c>
      <c r="F16" s="98" t="s">
        <v>53</v>
      </c>
      <c r="G16" s="121" t="str">
        <f t="shared" si="1"/>
        <v/>
      </c>
      <c r="H16" s="99" t="s">
        <v>54</v>
      </c>
      <c r="I16" s="112" t="str">
        <f t="shared" si="2"/>
        <v/>
      </c>
      <c r="J16" s="154" t="s">
        <v>0</v>
      </c>
      <c r="K16" s="123"/>
      <c r="L16" s="125"/>
      <c r="M16" s="128"/>
      <c r="N16" s="91" t="str">
        <f t="shared" si="3"/>
        <v/>
      </c>
      <c r="O16" s="91" t="str">
        <f t="shared" si="4"/>
        <v/>
      </c>
    </row>
    <row r="17" spans="1:15" ht="46.5" customHeight="1" x14ac:dyDescent="0.2">
      <c r="A17" s="113" t="s">
        <v>6</v>
      </c>
      <c r="B17" s="115" t="s">
        <v>55</v>
      </c>
      <c r="C17" s="13" t="s">
        <v>5</v>
      </c>
      <c r="D17" s="117" t="s">
        <v>55</v>
      </c>
      <c r="E17" s="120" t="str">
        <f t="shared" si="0"/>
        <v/>
      </c>
      <c r="F17" s="98" t="s">
        <v>53</v>
      </c>
      <c r="G17" s="121" t="str">
        <f t="shared" si="1"/>
        <v/>
      </c>
      <c r="H17" s="99" t="s">
        <v>54</v>
      </c>
      <c r="I17" s="112" t="str">
        <f t="shared" si="2"/>
        <v/>
      </c>
      <c r="J17" s="154" t="s">
        <v>0</v>
      </c>
      <c r="K17" s="123"/>
      <c r="L17" s="125"/>
      <c r="M17" s="128"/>
      <c r="N17" s="91" t="str">
        <f t="shared" si="3"/>
        <v/>
      </c>
      <c r="O17" s="91" t="str">
        <f t="shared" si="4"/>
        <v/>
      </c>
    </row>
    <row r="18" spans="1:15" ht="46.5" customHeight="1" x14ac:dyDescent="0.2">
      <c r="A18" s="113" t="s">
        <v>6</v>
      </c>
      <c r="B18" s="115" t="s">
        <v>55</v>
      </c>
      <c r="C18" s="13" t="s">
        <v>5</v>
      </c>
      <c r="D18" s="117" t="s">
        <v>55</v>
      </c>
      <c r="E18" s="120" t="str">
        <f t="shared" si="0"/>
        <v/>
      </c>
      <c r="F18" s="98" t="s">
        <v>53</v>
      </c>
      <c r="G18" s="121" t="str">
        <f t="shared" si="1"/>
        <v/>
      </c>
      <c r="H18" s="99" t="s">
        <v>54</v>
      </c>
      <c r="I18" s="112" t="str">
        <f t="shared" si="2"/>
        <v/>
      </c>
      <c r="J18" s="154" t="s">
        <v>0</v>
      </c>
      <c r="K18" s="123"/>
      <c r="L18" s="125"/>
      <c r="M18" s="128"/>
      <c r="N18" s="91" t="str">
        <f t="shared" si="3"/>
        <v/>
      </c>
      <c r="O18" s="91" t="str">
        <f t="shared" si="4"/>
        <v/>
      </c>
    </row>
    <row r="19" spans="1:15" ht="46.5" customHeight="1" x14ac:dyDescent="0.2">
      <c r="A19" s="113" t="s">
        <v>6</v>
      </c>
      <c r="B19" s="115" t="s">
        <v>55</v>
      </c>
      <c r="C19" s="13" t="s">
        <v>5</v>
      </c>
      <c r="D19" s="117" t="s">
        <v>55</v>
      </c>
      <c r="E19" s="120" t="str">
        <f t="shared" si="0"/>
        <v/>
      </c>
      <c r="F19" s="98" t="s">
        <v>53</v>
      </c>
      <c r="G19" s="121" t="str">
        <f t="shared" si="1"/>
        <v/>
      </c>
      <c r="H19" s="99" t="s">
        <v>54</v>
      </c>
      <c r="I19" s="112" t="str">
        <f t="shared" si="2"/>
        <v/>
      </c>
      <c r="J19" s="154" t="s">
        <v>0</v>
      </c>
      <c r="K19" s="123"/>
      <c r="L19" s="125"/>
      <c r="M19" s="128"/>
      <c r="N19" s="91" t="str">
        <f t="shared" si="3"/>
        <v/>
      </c>
      <c r="O19" s="91" t="str">
        <f t="shared" si="4"/>
        <v/>
      </c>
    </row>
    <row r="20" spans="1:15" ht="46.5" customHeight="1" x14ac:dyDescent="0.2">
      <c r="A20" s="113" t="s">
        <v>6</v>
      </c>
      <c r="B20" s="115" t="s">
        <v>55</v>
      </c>
      <c r="C20" s="13" t="s">
        <v>5</v>
      </c>
      <c r="D20" s="117" t="s">
        <v>55</v>
      </c>
      <c r="E20" s="120" t="str">
        <f t="shared" si="0"/>
        <v/>
      </c>
      <c r="F20" s="98" t="s">
        <v>53</v>
      </c>
      <c r="G20" s="121" t="str">
        <f t="shared" si="1"/>
        <v/>
      </c>
      <c r="H20" s="99" t="s">
        <v>54</v>
      </c>
      <c r="I20" s="112" t="str">
        <f t="shared" si="2"/>
        <v/>
      </c>
      <c r="J20" s="154" t="s">
        <v>0</v>
      </c>
      <c r="K20" s="123"/>
      <c r="L20" s="125"/>
      <c r="M20" s="128"/>
      <c r="N20" s="91" t="str">
        <f t="shared" si="3"/>
        <v/>
      </c>
      <c r="O20" s="91" t="str">
        <f t="shared" si="4"/>
        <v/>
      </c>
    </row>
    <row r="21" spans="1:15" ht="46.5" customHeight="1" x14ac:dyDescent="0.2">
      <c r="A21" s="113" t="s">
        <v>6</v>
      </c>
      <c r="B21" s="115" t="s">
        <v>55</v>
      </c>
      <c r="C21" s="13" t="s">
        <v>5</v>
      </c>
      <c r="D21" s="117" t="s">
        <v>55</v>
      </c>
      <c r="E21" s="120" t="str">
        <f t="shared" si="0"/>
        <v/>
      </c>
      <c r="F21" s="98" t="s">
        <v>53</v>
      </c>
      <c r="G21" s="121" t="str">
        <f t="shared" si="1"/>
        <v/>
      </c>
      <c r="H21" s="99" t="s">
        <v>54</v>
      </c>
      <c r="I21" s="112" t="str">
        <f t="shared" si="2"/>
        <v/>
      </c>
      <c r="J21" s="154" t="s">
        <v>0</v>
      </c>
      <c r="K21" s="123"/>
      <c r="L21" s="125"/>
      <c r="M21" s="128"/>
      <c r="N21" s="91" t="str">
        <f t="shared" si="3"/>
        <v/>
      </c>
      <c r="O21" s="91" t="str">
        <f t="shared" si="4"/>
        <v/>
      </c>
    </row>
    <row r="22" spans="1:15" ht="46.5" customHeight="1" x14ac:dyDescent="0.2">
      <c r="A22" s="113" t="s">
        <v>6</v>
      </c>
      <c r="B22" s="115" t="s">
        <v>55</v>
      </c>
      <c r="C22" s="13" t="s">
        <v>5</v>
      </c>
      <c r="D22" s="117" t="s">
        <v>55</v>
      </c>
      <c r="E22" s="120" t="str">
        <f t="shared" si="0"/>
        <v/>
      </c>
      <c r="F22" s="98" t="s">
        <v>53</v>
      </c>
      <c r="G22" s="121" t="str">
        <f t="shared" si="1"/>
        <v/>
      </c>
      <c r="H22" s="99" t="s">
        <v>54</v>
      </c>
      <c r="I22" s="112" t="str">
        <f t="shared" si="2"/>
        <v/>
      </c>
      <c r="J22" s="154" t="s">
        <v>0</v>
      </c>
      <c r="K22" s="123"/>
      <c r="L22" s="125"/>
      <c r="M22" s="128"/>
      <c r="N22" s="91" t="str">
        <f t="shared" si="3"/>
        <v/>
      </c>
      <c r="O22" s="91" t="str">
        <f t="shared" si="4"/>
        <v/>
      </c>
    </row>
    <row r="23" spans="1:15" ht="46.5" customHeight="1" x14ac:dyDescent="0.2">
      <c r="A23" s="113" t="s">
        <v>6</v>
      </c>
      <c r="B23" s="115" t="s">
        <v>55</v>
      </c>
      <c r="C23" s="13" t="s">
        <v>5</v>
      </c>
      <c r="D23" s="117" t="s">
        <v>55</v>
      </c>
      <c r="E23" s="120" t="str">
        <f t="shared" si="0"/>
        <v/>
      </c>
      <c r="F23" s="98" t="s">
        <v>53</v>
      </c>
      <c r="G23" s="121" t="str">
        <f t="shared" si="1"/>
        <v/>
      </c>
      <c r="H23" s="99" t="s">
        <v>54</v>
      </c>
      <c r="I23" s="112" t="str">
        <f t="shared" si="2"/>
        <v/>
      </c>
      <c r="J23" s="154" t="s">
        <v>0</v>
      </c>
      <c r="K23" s="123"/>
      <c r="L23" s="125"/>
      <c r="M23" s="128"/>
      <c r="N23" s="91" t="str">
        <f t="shared" si="3"/>
        <v/>
      </c>
      <c r="O23" s="91" t="str">
        <f t="shared" si="4"/>
        <v/>
      </c>
    </row>
    <row r="24" spans="1:15" ht="46.5" customHeight="1" x14ac:dyDescent="0.2">
      <c r="A24" s="113" t="s">
        <v>6</v>
      </c>
      <c r="B24" s="115" t="s">
        <v>55</v>
      </c>
      <c r="C24" s="13" t="s">
        <v>5</v>
      </c>
      <c r="D24" s="117" t="s">
        <v>55</v>
      </c>
      <c r="E24" s="120" t="str">
        <f t="shared" si="0"/>
        <v/>
      </c>
      <c r="F24" s="98" t="s">
        <v>53</v>
      </c>
      <c r="G24" s="121" t="str">
        <f t="shared" si="1"/>
        <v/>
      </c>
      <c r="H24" s="99" t="s">
        <v>54</v>
      </c>
      <c r="I24" s="112" t="str">
        <f t="shared" si="2"/>
        <v/>
      </c>
      <c r="J24" s="154" t="s">
        <v>0</v>
      </c>
      <c r="K24" s="123"/>
      <c r="L24" s="125"/>
      <c r="M24" s="128"/>
      <c r="N24" s="91" t="str">
        <f t="shared" si="3"/>
        <v/>
      </c>
      <c r="O24" s="91" t="str">
        <f t="shared" si="4"/>
        <v/>
      </c>
    </row>
    <row r="25" spans="1:15" ht="46.5" customHeight="1" x14ac:dyDescent="0.2">
      <c r="A25" s="113" t="s">
        <v>6</v>
      </c>
      <c r="B25" s="115" t="s">
        <v>55</v>
      </c>
      <c r="C25" s="13" t="s">
        <v>5</v>
      </c>
      <c r="D25" s="117" t="s">
        <v>55</v>
      </c>
      <c r="E25" s="120" t="str">
        <f t="shared" si="0"/>
        <v/>
      </c>
      <c r="F25" s="98" t="s">
        <v>53</v>
      </c>
      <c r="G25" s="121" t="str">
        <f t="shared" si="1"/>
        <v/>
      </c>
      <c r="H25" s="99" t="s">
        <v>54</v>
      </c>
      <c r="I25" s="112" t="str">
        <f t="shared" si="2"/>
        <v/>
      </c>
      <c r="J25" s="154" t="s">
        <v>0</v>
      </c>
      <c r="K25" s="123"/>
      <c r="L25" s="125"/>
      <c r="M25" s="128"/>
      <c r="N25" s="91" t="str">
        <f t="shared" si="3"/>
        <v/>
      </c>
      <c r="O25" s="91" t="str">
        <f t="shared" si="4"/>
        <v/>
      </c>
    </row>
    <row r="26" spans="1:15" ht="46.5" customHeight="1" x14ac:dyDescent="0.2">
      <c r="A26" s="113" t="s">
        <v>6</v>
      </c>
      <c r="B26" s="115" t="s">
        <v>55</v>
      </c>
      <c r="C26" s="13" t="s">
        <v>5</v>
      </c>
      <c r="D26" s="117" t="s">
        <v>55</v>
      </c>
      <c r="E26" s="120" t="str">
        <f t="shared" si="0"/>
        <v/>
      </c>
      <c r="F26" s="98" t="s">
        <v>53</v>
      </c>
      <c r="G26" s="121" t="str">
        <f t="shared" si="1"/>
        <v/>
      </c>
      <c r="H26" s="99" t="s">
        <v>54</v>
      </c>
      <c r="I26" s="112" t="str">
        <f t="shared" si="2"/>
        <v/>
      </c>
      <c r="J26" s="154" t="s">
        <v>0</v>
      </c>
      <c r="K26" s="123"/>
      <c r="L26" s="125"/>
      <c r="M26" s="128"/>
      <c r="N26" s="91" t="str">
        <f t="shared" si="3"/>
        <v/>
      </c>
      <c r="O26" s="91" t="str">
        <f t="shared" si="4"/>
        <v/>
      </c>
    </row>
    <row r="27" spans="1:15" ht="46.5" customHeight="1" x14ac:dyDescent="0.2">
      <c r="A27" s="113" t="s">
        <v>6</v>
      </c>
      <c r="B27" s="115" t="s">
        <v>55</v>
      </c>
      <c r="C27" s="13" t="s">
        <v>5</v>
      </c>
      <c r="D27" s="117" t="s">
        <v>55</v>
      </c>
      <c r="E27" s="120" t="str">
        <f t="shared" si="0"/>
        <v/>
      </c>
      <c r="F27" s="98" t="s">
        <v>53</v>
      </c>
      <c r="G27" s="121" t="str">
        <f t="shared" si="1"/>
        <v/>
      </c>
      <c r="H27" s="99" t="s">
        <v>54</v>
      </c>
      <c r="I27" s="112" t="str">
        <f t="shared" si="2"/>
        <v/>
      </c>
      <c r="J27" s="154" t="s">
        <v>0</v>
      </c>
      <c r="K27" s="123"/>
      <c r="L27" s="125"/>
      <c r="M27" s="128"/>
      <c r="N27" s="91" t="str">
        <f t="shared" si="3"/>
        <v/>
      </c>
      <c r="O27" s="91" t="str">
        <f t="shared" si="4"/>
        <v/>
      </c>
    </row>
    <row r="28" spans="1:15" ht="46.5" customHeight="1" x14ac:dyDescent="0.2">
      <c r="A28" s="113" t="s">
        <v>6</v>
      </c>
      <c r="B28" s="115" t="s">
        <v>55</v>
      </c>
      <c r="C28" s="13" t="s">
        <v>5</v>
      </c>
      <c r="D28" s="117" t="s">
        <v>55</v>
      </c>
      <c r="E28" s="120" t="str">
        <f t="shared" si="0"/>
        <v/>
      </c>
      <c r="F28" s="98" t="s">
        <v>53</v>
      </c>
      <c r="G28" s="121" t="str">
        <f t="shared" si="1"/>
        <v/>
      </c>
      <c r="H28" s="99" t="s">
        <v>54</v>
      </c>
      <c r="I28" s="112" t="str">
        <f t="shared" si="2"/>
        <v/>
      </c>
      <c r="J28" s="154" t="s">
        <v>0</v>
      </c>
      <c r="K28" s="123"/>
      <c r="L28" s="125"/>
      <c r="M28" s="128"/>
      <c r="N28" s="91" t="str">
        <f t="shared" si="3"/>
        <v/>
      </c>
      <c r="O28" s="91" t="str">
        <f t="shared" si="4"/>
        <v/>
      </c>
    </row>
    <row r="29" spans="1:15" ht="46.5" customHeight="1" x14ac:dyDescent="0.2">
      <c r="A29" s="113" t="s">
        <v>6</v>
      </c>
      <c r="B29" s="115" t="s">
        <v>55</v>
      </c>
      <c r="C29" s="13" t="s">
        <v>5</v>
      </c>
      <c r="D29" s="117" t="s">
        <v>55</v>
      </c>
      <c r="E29" s="120" t="str">
        <f t="shared" si="0"/>
        <v/>
      </c>
      <c r="F29" s="98" t="s">
        <v>53</v>
      </c>
      <c r="G29" s="121" t="str">
        <f t="shared" si="1"/>
        <v/>
      </c>
      <c r="H29" s="99" t="s">
        <v>54</v>
      </c>
      <c r="I29" s="112" t="str">
        <f t="shared" si="2"/>
        <v/>
      </c>
      <c r="J29" s="154" t="s">
        <v>0</v>
      </c>
      <c r="K29" s="123"/>
      <c r="L29" s="125"/>
      <c r="M29" s="128"/>
      <c r="N29" s="91" t="str">
        <f t="shared" si="3"/>
        <v/>
      </c>
      <c r="O29" s="91" t="str">
        <f t="shared" si="4"/>
        <v/>
      </c>
    </row>
    <row r="30" spans="1:15" ht="46.5" customHeight="1" x14ac:dyDescent="0.2">
      <c r="A30" s="113" t="s">
        <v>6</v>
      </c>
      <c r="B30" s="115" t="s">
        <v>55</v>
      </c>
      <c r="C30" s="13" t="s">
        <v>5</v>
      </c>
      <c r="D30" s="117" t="s">
        <v>55</v>
      </c>
      <c r="E30" s="120" t="str">
        <f t="shared" si="0"/>
        <v/>
      </c>
      <c r="F30" s="98" t="s">
        <v>53</v>
      </c>
      <c r="G30" s="121" t="str">
        <f t="shared" si="1"/>
        <v/>
      </c>
      <c r="H30" s="99" t="s">
        <v>54</v>
      </c>
      <c r="I30" s="112" t="str">
        <f t="shared" si="2"/>
        <v/>
      </c>
      <c r="J30" s="154" t="s">
        <v>0</v>
      </c>
      <c r="K30" s="123"/>
      <c r="L30" s="125"/>
      <c r="M30" s="128"/>
      <c r="N30" s="91" t="str">
        <f t="shared" si="3"/>
        <v/>
      </c>
      <c r="O30" s="91" t="str">
        <f t="shared" si="4"/>
        <v/>
      </c>
    </row>
    <row r="31" spans="1:15" ht="46.5" customHeight="1" thickBot="1" x14ac:dyDescent="0.25">
      <c r="A31" s="114" t="s">
        <v>6</v>
      </c>
      <c r="B31" s="116" t="s">
        <v>55</v>
      </c>
      <c r="C31" s="15" t="s">
        <v>5</v>
      </c>
      <c r="D31" s="118" t="s">
        <v>55</v>
      </c>
      <c r="E31" s="120" t="str">
        <f>IFERROR(HOUR(O31),"")</f>
        <v/>
      </c>
      <c r="F31" s="98" t="s">
        <v>53</v>
      </c>
      <c r="G31" s="121" t="str">
        <f t="shared" si="1"/>
        <v/>
      </c>
      <c r="H31" s="99" t="s">
        <v>54</v>
      </c>
      <c r="I31" s="112" t="str">
        <f t="shared" si="2"/>
        <v/>
      </c>
      <c r="J31" s="154" t="s">
        <v>0</v>
      </c>
      <c r="K31" s="124"/>
      <c r="L31" s="126"/>
      <c r="M31" s="128"/>
      <c r="N31" s="91" t="str">
        <f t="shared" si="3"/>
        <v/>
      </c>
      <c r="O31" s="91" t="str">
        <f t="shared" si="4"/>
        <v/>
      </c>
    </row>
    <row r="32" spans="1:15" ht="46.5" customHeight="1" thickBot="1" x14ac:dyDescent="0.25">
      <c r="A32" s="102" t="s">
        <v>58</v>
      </c>
      <c r="B32" s="254"/>
      <c r="C32" s="255"/>
      <c r="D32" s="256"/>
      <c r="E32" s="283">
        <f>SUM(E9:E31)+SUM(G9:G31)/60</f>
        <v>0</v>
      </c>
      <c r="F32" s="284"/>
      <c r="G32" s="259" t="s">
        <v>1</v>
      </c>
      <c r="H32" s="260"/>
      <c r="I32" s="122">
        <f>SUM(I9:I31)</f>
        <v>0</v>
      </c>
      <c r="J32" s="16" t="s">
        <v>0</v>
      </c>
      <c r="K32" s="261"/>
      <c r="L32" s="262"/>
    </row>
    <row r="33" spans="1:11" ht="19.5" customHeight="1" thickBot="1" x14ac:dyDescent="0.25">
      <c r="A33" s="17"/>
      <c r="B33" s="18"/>
      <c r="C33" s="18"/>
      <c r="D33" s="18"/>
      <c r="E33" s="4"/>
      <c r="F33" s="4"/>
      <c r="G33" s="18"/>
      <c r="H33" s="18"/>
      <c r="I33" s="3"/>
      <c r="J33" s="8"/>
      <c r="K33" s="19"/>
    </row>
    <row r="34" spans="1:11" ht="30" customHeight="1" thickBot="1" x14ac:dyDescent="0.25">
      <c r="E34" s="263" t="s">
        <v>4</v>
      </c>
      <c r="F34" s="248"/>
      <c r="G34" s="248"/>
      <c r="H34" s="249"/>
      <c r="I34" s="20" t="s">
        <v>3</v>
      </c>
      <c r="K34" s="187"/>
    </row>
    <row r="35" spans="1:11" ht="30" customHeight="1" thickBot="1" x14ac:dyDescent="0.25">
      <c r="A35" s="21" t="s">
        <v>2</v>
      </c>
      <c r="B35" s="279" t="str">
        <f ca="1">B4</f>
        <v>従業者A</v>
      </c>
      <c r="C35" s="279"/>
      <c r="D35" s="280"/>
      <c r="E35" s="281">
        <f>SUM(E32)</f>
        <v>0</v>
      </c>
      <c r="F35" s="282"/>
      <c r="G35" s="248" t="s">
        <v>1</v>
      </c>
      <c r="H35" s="249"/>
      <c r="I35" s="127">
        <f>SUM(I32)</f>
        <v>0</v>
      </c>
      <c r="K35" s="187"/>
    </row>
  </sheetData>
  <sheetProtection sheet="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A37"/>
  <sheetViews>
    <sheetView view="pageBreakPreview" zoomScale="85" zoomScaleNormal="100" zoomScaleSheetLayoutView="85" workbookViewId="0">
      <selection activeCell="A6" sqref="A6:C6"/>
    </sheetView>
  </sheetViews>
  <sheetFormatPr defaultColWidth="9" defaultRowHeight="20.149999999999999" customHeight="1" x14ac:dyDescent="0.2"/>
  <cols>
    <col min="1" max="1" width="4.36328125" style="62" customWidth="1"/>
    <col min="2" max="2" width="4.6328125" style="62" customWidth="1"/>
    <col min="3" max="3" width="3.1796875" style="62" customWidth="1"/>
    <col min="4" max="4" width="3.81640625" style="62" customWidth="1"/>
    <col min="5" max="5" width="3.1796875" style="63" customWidth="1"/>
    <col min="6" max="6" width="13.1796875" style="62" customWidth="1"/>
    <col min="7" max="7" width="6.6328125" style="64" customWidth="1"/>
    <col min="8" max="8" width="10.81640625" style="64" hidden="1" customWidth="1"/>
    <col min="9" max="10" width="10.6328125" style="62" customWidth="1"/>
    <col min="11" max="12" width="15.6328125" style="62" customWidth="1"/>
    <col min="13" max="13" width="3.6328125" style="23" customWidth="1"/>
    <col min="14" max="14" width="2.81640625" style="23" hidden="1" customWidth="1"/>
    <col min="15" max="15" width="4.26953125" style="23" hidden="1" customWidth="1"/>
    <col min="16" max="16" width="7.81640625" style="23" bestFit="1" customWidth="1"/>
    <col min="17" max="17" width="3.36328125" style="23" bestFit="1" customWidth="1"/>
    <col min="18" max="18" width="7.81640625" style="23" bestFit="1" customWidth="1"/>
    <col min="19" max="19" width="16.6328125" style="23" customWidth="1"/>
    <col min="20" max="16384" width="9" style="23"/>
  </cols>
  <sheetData>
    <row r="1" spans="1:27" ht="20.149999999999999" customHeight="1" x14ac:dyDescent="0.2">
      <c r="A1" s="147" t="s">
        <v>89</v>
      </c>
      <c r="G1" s="148" t="s">
        <v>80</v>
      </c>
    </row>
    <row r="3" spans="1:27" ht="23.25" customHeight="1" x14ac:dyDescent="0.2">
      <c r="A3" s="219" t="s">
        <v>15</v>
      </c>
      <c r="B3" s="219"/>
      <c r="C3" s="219"/>
      <c r="D3" s="219"/>
      <c r="E3" s="220"/>
      <c r="F3" s="220"/>
      <c r="G3" s="220"/>
      <c r="H3" s="220"/>
      <c r="I3" s="220"/>
      <c r="J3" s="220"/>
      <c r="K3" s="220"/>
      <c r="L3" s="220"/>
      <c r="M3" s="22"/>
      <c r="N3" s="143" t="s">
        <v>33</v>
      </c>
      <c r="O3" s="144"/>
      <c r="P3" s="145"/>
      <c r="Q3" s="146"/>
      <c r="R3" s="145"/>
      <c r="S3" s="145"/>
      <c r="T3" s="144" t="s">
        <v>81</v>
      </c>
      <c r="U3" s="66"/>
      <c r="V3" s="67"/>
      <c r="W3" s="67"/>
      <c r="X3" s="67"/>
      <c r="Y3" s="67"/>
      <c r="Z3" s="67"/>
    </row>
    <row r="4" spans="1:27" ht="23.25" customHeight="1" x14ac:dyDescent="0.2">
      <c r="A4" s="221" t="s">
        <v>141</v>
      </c>
      <c r="B4" s="221"/>
      <c r="C4" s="221"/>
      <c r="D4" s="221"/>
      <c r="E4" s="222"/>
      <c r="F4" s="222"/>
      <c r="G4" s="222"/>
      <c r="H4" s="222"/>
      <c r="I4" s="222"/>
      <c r="J4" s="222"/>
      <c r="K4" s="222"/>
      <c r="L4" s="222"/>
      <c r="M4" s="22"/>
      <c r="N4" s="68" t="s">
        <v>34</v>
      </c>
      <c r="O4" s="67"/>
      <c r="P4" s="136"/>
      <c r="Q4" s="137"/>
      <c r="R4" s="136"/>
      <c r="S4" s="136"/>
      <c r="T4" s="132" t="s">
        <v>76</v>
      </c>
      <c r="U4" s="67"/>
      <c r="V4" s="67"/>
      <c r="W4" s="67"/>
      <c r="X4" s="67"/>
      <c r="Y4" s="67"/>
      <c r="Z4" s="67"/>
    </row>
    <row r="5" spans="1:27" ht="35.25" customHeight="1" x14ac:dyDescent="0.2">
      <c r="A5" s="232" t="s">
        <v>40</v>
      </c>
      <c r="B5" s="232"/>
      <c r="C5" s="232"/>
      <c r="D5" s="233" t="s">
        <v>41</v>
      </c>
      <c r="E5" s="233"/>
      <c r="F5" s="233"/>
      <c r="G5" s="233"/>
      <c r="H5" s="233"/>
      <c r="I5" s="233"/>
      <c r="J5" s="233"/>
      <c r="K5" s="233"/>
      <c r="L5" s="233"/>
      <c r="M5" s="22"/>
      <c r="N5" s="235" t="s">
        <v>34</v>
      </c>
      <c r="O5" s="151"/>
      <c r="P5" s="151"/>
      <c r="Q5" s="151"/>
      <c r="R5" s="151"/>
      <c r="S5" s="151"/>
      <c r="T5" s="235" t="s">
        <v>77</v>
      </c>
      <c r="U5" s="235"/>
      <c r="V5" s="235"/>
      <c r="W5" s="235"/>
      <c r="X5" s="235"/>
      <c r="Y5" s="235"/>
      <c r="Z5" s="235"/>
      <c r="AA5" s="235"/>
    </row>
    <row r="6" spans="1:27" ht="35.25" customHeight="1" x14ac:dyDescent="0.2">
      <c r="A6" s="234" t="s">
        <v>82</v>
      </c>
      <c r="B6" s="234"/>
      <c r="C6" s="234"/>
      <c r="D6" s="233" t="s">
        <v>94</v>
      </c>
      <c r="E6" s="233"/>
      <c r="F6" s="233"/>
      <c r="G6" s="233"/>
      <c r="H6" s="233"/>
      <c r="I6" s="233"/>
      <c r="J6" s="233"/>
      <c r="K6" s="233"/>
      <c r="L6" s="233"/>
      <c r="M6" s="22"/>
      <c r="N6" s="235"/>
      <c r="O6" s="152"/>
      <c r="P6" s="152"/>
      <c r="Q6" s="152"/>
      <c r="R6" s="152"/>
      <c r="S6" s="152"/>
      <c r="T6" s="235"/>
      <c r="U6" s="235"/>
      <c r="V6" s="235"/>
      <c r="W6" s="235"/>
      <c r="X6" s="235"/>
      <c r="Y6" s="235"/>
      <c r="Z6" s="235"/>
      <c r="AA6" s="235"/>
    </row>
    <row r="7" spans="1:27" s="31" customFormat="1" ht="60" customHeight="1" x14ac:dyDescent="0.2">
      <c r="A7" s="204" t="s">
        <v>16</v>
      </c>
      <c r="B7" s="205"/>
      <c r="C7" s="206"/>
      <c r="D7" s="207" t="s">
        <v>17</v>
      </c>
      <c r="E7" s="208"/>
      <c r="F7" s="25" t="s">
        <v>18</v>
      </c>
      <c r="G7" s="24"/>
      <c r="H7" s="65"/>
      <c r="I7" s="25" t="s">
        <v>19</v>
      </c>
      <c r="J7" s="28" t="s">
        <v>20</v>
      </c>
      <c r="K7" s="28" t="s">
        <v>21</v>
      </c>
      <c r="L7" s="25" t="s">
        <v>22</v>
      </c>
      <c r="M7" s="29"/>
      <c r="N7" s="88" t="s">
        <v>34</v>
      </c>
      <c r="O7" s="89"/>
      <c r="P7" s="89"/>
      <c r="Q7" s="89"/>
      <c r="R7" s="89"/>
      <c r="S7" s="89"/>
      <c r="T7" s="209" t="s">
        <v>99</v>
      </c>
      <c r="U7" s="210"/>
      <c r="V7" s="210"/>
      <c r="W7" s="210"/>
      <c r="X7" s="210"/>
      <c r="Y7" s="210"/>
      <c r="Z7" s="210"/>
    </row>
    <row r="8" spans="1:27" s="40" customFormat="1" ht="23.15" customHeight="1" x14ac:dyDescent="0.2">
      <c r="A8" s="215" t="s">
        <v>73</v>
      </c>
      <c r="B8" s="199">
        <v>5</v>
      </c>
      <c r="C8" s="211" t="s">
        <v>16</v>
      </c>
      <c r="D8" s="201">
        <v>12</v>
      </c>
      <c r="E8" s="202" t="s">
        <v>25</v>
      </c>
      <c r="F8" s="217">
        <v>346321</v>
      </c>
      <c r="G8" s="32" t="s">
        <v>26</v>
      </c>
      <c r="H8" s="69">
        <f>MIN($F$8:$F$31)</f>
        <v>240143</v>
      </c>
      <c r="I8" s="70">
        <f>LOOKUP(H8,$P$11:$P$37,$S$11:$S$37)</f>
        <v>1960</v>
      </c>
      <c r="J8" s="86">
        <v>8</v>
      </c>
      <c r="K8" s="35">
        <f>I8*J8</f>
        <v>15680</v>
      </c>
      <c r="L8" s="36">
        <f>IF(F8&lt;=K8,F8,K8)</f>
        <v>15680</v>
      </c>
      <c r="M8" s="37"/>
      <c r="N8" s="71" t="s">
        <v>34</v>
      </c>
      <c r="O8" s="72"/>
      <c r="P8" s="72"/>
      <c r="Q8" s="72"/>
      <c r="R8" s="72"/>
      <c r="S8" s="72"/>
      <c r="T8" s="73" t="s">
        <v>78</v>
      </c>
      <c r="U8" s="37"/>
      <c r="V8" s="37"/>
      <c r="W8" s="37"/>
      <c r="X8" s="37"/>
      <c r="Y8" s="37"/>
      <c r="Z8" s="37"/>
    </row>
    <row r="9" spans="1:27" ht="23.15" customHeight="1" x14ac:dyDescent="0.2">
      <c r="A9" s="216"/>
      <c r="B9" s="200"/>
      <c r="C9" s="211"/>
      <c r="D9" s="201"/>
      <c r="E9" s="203"/>
      <c r="F9" s="218"/>
      <c r="G9" s="41" t="s">
        <v>30</v>
      </c>
      <c r="H9" s="74"/>
      <c r="I9" s="44"/>
      <c r="J9" s="87"/>
      <c r="K9" s="45">
        <f>I9*J9</f>
        <v>0</v>
      </c>
      <c r="L9" s="44">
        <f>IF(F8&lt;=K9,F8,K9)</f>
        <v>0</v>
      </c>
      <c r="M9" s="22"/>
      <c r="P9" s="212" t="s">
        <v>23</v>
      </c>
      <c r="Q9" s="213"/>
      <c r="R9" s="214"/>
      <c r="S9" s="129" t="s">
        <v>24</v>
      </c>
      <c r="U9" s="22"/>
      <c r="V9" s="22"/>
      <c r="W9" s="22"/>
      <c r="X9" s="22"/>
      <c r="Y9" s="22"/>
      <c r="Z9" s="22"/>
    </row>
    <row r="10" spans="1:27" s="40" customFormat="1" ht="23.15" customHeight="1" x14ac:dyDescent="0.2">
      <c r="A10" s="215" t="s">
        <v>73</v>
      </c>
      <c r="B10" s="199">
        <v>6</v>
      </c>
      <c r="C10" s="211" t="s">
        <v>16</v>
      </c>
      <c r="D10" s="201">
        <v>1</v>
      </c>
      <c r="E10" s="202" t="s">
        <v>25</v>
      </c>
      <c r="F10" s="217">
        <v>328645</v>
      </c>
      <c r="G10" s="32" t="s">
        <v>26</v>
      </c>
      <c r="H10" s="69">
        <f>MIN($F$8:$F$31)</f>
        <v>240143</v>
      </c>
      <c r="I10" s="70">
        <f>LOOKUP(H10,$P$11:$P$37,$S$11:$S$37)</f>
        <v>1960</v>
      </c>
      <c r="J10" s="86">
        <v>20</v>
      </c>
      <c r="K10" s="35">
        <f t="shared" ref="K10:K31" si="0">I10*J10</f>
        <v>39200</v>
      </c>
      <c r="L10" s="36">
        <f>IF(F10&lt;=K10,F10,K10)</f>
        <v>39200</v>
      </c>
      <c r="M10" s="37"/>
      <c r="N10" s="75" t="s">
        <v>34</v>
      </c>
      <c r="O10" s="37"/>
      <c r="P10" s="38" t="s">
        <v>27</v>
      </c>
      <c r="Q10" s="39"/>
      <c r="R10" s="38" t="s">
        <v>28</v>
      </c>
      <c r="S10" s="38" t="s">
        <v>29</v>
      </c>
      <c r="T10" s="76" t="s">
        <v>79</v>
      </c>
      <c r="U10" s="22"/>
      <c r="V10" s="37"/>
      <c r="W10" s="37"/>
      <c r="X10" s="37"/>
      <c r="Y10" s="37"/>
      <c r="Z10" s="37"/>
    </row>
    <row r="11" spans="1:27" ht="23.15" customHeight="1" x14ac:dyDescent="0.2">
      <c r="A11" s="216"/>
      <c r="B11" s="200"/>
      <c r="C11" s="211"/>
      <c r="D11" s="201"/>
      <c r="E11" s="203"/>
      <c r="F11" s="218"/>
      <c r="G11" s="41" t="s">
        <v>30</v>
      </c>
      <c r="H11" s="74"/>
      <c r="I11" s="44"/>
      <c r="J11" s="87"/>
      <c r="K11" s="45">
        <f t="shared" si="0"/>
        <v>0</v>
      </c>
      <c r="L11" s="44">
        <f>IF(F10&lt;=K11,F10,K11)</f>
        <v>0</v>
      </c>
      <c r="M11" s="22"/>
      <c r="N11" s="76"/>
      <c r="O11" s="76"/>
      <c r="P11" s="38">
        <v>0</v>
      </c>
      <c r="Q11" s="39"/>
      <c r="R11" s="38">
        <v>0</v>
      </c>
      <c r="S11" s="38">
        <v>0</v>
      </c>
      <c r="T11" s="73" t="s">
        <v>36</v>
      </c>
      <c r="U11" s="37"/>
      <c r="V11" s="22"/>
      <c r="W11" s="22"/>
      <c r="X11" s="22"/>
      <c r="Y11" s="22"/>
      <c r="Z11" s="22"/>
    </row>
    <row r="12" spans="1:27" s="40" customFormat="1" ht="23.15" customHeight="1" x14ac:dyDescent="0.2">
      <c r="A12" s="215" t="s">
        <v>73</v>
      </c>
      <c r="B12" s="199">
        <v>6</v>
      </c>
      <c r="C12" s="211" t="s">
        <v>16</v>
      </c>
      <c r="D12" s="201">
        <v>2</v>
      </c>
      <c r="E12" s="202" t="s">
        <v>25</v>
      </c>
      <c r="F12" s="217">
        <v>278943</v>
      </c>
      <c r="G12" s="32" t="s">
        <v>26</v>
      </c>
      <c r="H12" s="69">
        <f>MIN($F$8:$F$31)</f>
        <v>240143</v>
      </c>
      <c r="I12" s="70">
        <f>LOOKUP(H12,$P$11:$P$37,$S$11:$S$37)</f>
        <v>1960</v>
      </c>
      <c r="J12" s="86">
        <v>35</v>
      </c>
      <c r="K12" s="35">
        <f t="shared" si="0"/>
        <v>68600</v>
      </c>
      <c r="L12" s="36">
        <f>IF(F12&lt;=K12,F12,K12)</f>
        <v>68600</v>
      </c>
      <c r="M12" s="37"/>
      <c r="N12" s="77"/>
      <c r="O12" s="77"/>
      <c r="P12" s="38">
        <v>1</v>
      </c>
      <c r="Q12" s="38" t="s">
        <v>31</v>
      </c>
      <c r="R12" s="46">
        <v>130000</v>
      </c>
      <c r="S12" s="47">
        <v>1030</v>
      </c>
      <c r="V12" s="37"/>
      <c r="W12" s="37"/>
      <c r="X12" s="37"/>
      <c r="Y12" s="37"/>
      <c r="Z12" s="37"/>
    </row>
    <row r="13" spans="1:27" ht="23.15" customHeight="1" x14ac:dyDescent="0.2">
      <c r="A13" s="216"/>
      <c r="B13" s="200"/>
      <c r="C13" s="211"/>
      <c r="D13" s="201"/>
      <c r="E13" s="203"/>
      <c r="F13" s="218"/>
      <c r="G13" s="41" t="s">
        <v>30</v>
      </c>
      <c r="H13" s="74"/>
      <c r="I13" s="44"/>
      <c r="J13" s="87"/>
      <c r="K13" s="45">
        <f t="shared" si="0"/>
        <v>0</v>
      </c>
      <c r="L13" s="44">
        <f>IF(F12&lt;=K13,F12,K13)</f>
        <v>0</v>
      </c>
      <c r="M13" s="22"/>
      <c r="N13" s="22"/>
      <c r="O13" s="22"/>
      <c r="P13" s="46">
        <v>130000</v>
      </c>
      <c r="Q13" s="38" t="s">
        <v>31</v>
      </c>
      <c r="R13" s="46">
        <v>138000</v>
      </c>
      <c r="S13" s="47">
        <v>1090</v>
      </c>
      <c r="U13" s="22"/>
      <c r="V13" s="22"/>
      <c r="W13" s="22"/>
      <c r="X13" s="22"/>
      <c r="Y13" s="22"/>
      <c r="Z13" s="22"/>
    </row>
    <row r="14" spans="1:27" s="40" customFormat="1" ht="23.15" customHeight="1" x14ac:dyDescent="0.2">
      <c r="A14" s="215" t="s">
        <v>73</v>
      </c>
      <c r="B14" s="199">
        <v>6</v>
      </c>
      <c r="C14" s="211" t="s">
        <v>16</v>
      </c>
      <c r="D14" s="201">
        <v>3</v>
      </c>
      <c r="E14" s="202" t="s">
        <v>25</v>
      </c>
      <c r="F14" s="217">
        <v>640358</v>
      </c>
      <c r="G14" s="32" t="s">
        <v>26</v>
      </c>
      <c r="H14" s="69">
        <f>MIN($F$8:$F$31)</f>
        <v>240143</v>
      </c>
      <c r="I14" s="70">
        <f>LOOKUP(H14,$P$11:$P$37,$S$11:$S$37)</f>
        <v>1960</v>
      </c>
      <c r="J14" s="86">
        <v>40</v>
      </c>
      <c r="K14" s="35">
        <f t="shared" si="0"/>
        <v>78400</v>
      </c>
      <c r="L14" s="36">
        <f>IF(F14&lt;=K14,F14,K14)</f>
        <v>78400</v>
      </c>
      <c r="M14" s="37"/>
      <c r="N14" s="75" t="s">
        <v>34</v>
      </c>
      <c r="O14" s="22"/>
      <c r="P14" s="46">
        <v>138000</v>
      </c>
      <c r="Q14" s="38" t="s">
        <v>138</v>
      </c>
      <c r="R14" s="46">
        <v>146000</v>
      </c>
      <c r="S14" s="47">
        <v>1160</v>
      </c>
      <c r="T14" s="78" t="s">
        <v>38</v>
      </c>
      <c r="U14" s="37"/>
      <c r="V14" s="37"/>
      <c r="W14" s="37"/>
      <c r="X14" s="37"/>
      <c r="Y14" s="37"/>
      <c r="Z14" s="37"/>
    </row>
    <row r="15" spans="1:27" ht="23.15" customHeight="1" x14ac:dyDescent="0.2">
      <c r="A15" s="216"/>
      <c r="B15" s="200"/>
      <c r="C15" s="211"/>
      <c r="D15" s="201"/>
      <c r="E15" s="203"/>
      <c r="F15" s="218"/>
      <c r="G15" s="41" t="s">
        <v>30</v>
      </c>
      <c r="H15" s="74"/>
      <c r="I15" s="44"/>
      <c r="J15" s="87"/>
      <c r="K15" s="45">
        <f t="shared" si="0"/>
        <v>0</v>
      </c>
      <c r="L15" s="44">
        <f>IF(F14&lt;=K15,F14,K15)</f>
        <v>0</v>
      </c>
      <c r="M15" s="22"/>
      <c r="P15" s="46">
        <v>146000</v>
      </c>
      <c r="Q15" s="38" t="s">
        <v>31</v>
      </c>
      <c r="R15" s="46">
        <v>155000</v>
      </c>
      <c r="S15" s="47">
        <v>1230</v>
      </c>
      <c r="U15" s="22"/>
      <c r="V15" s="22"/>
      <c r="W15" s="22"/>
      <c r="X15" s="22"/>
      <c r="Y15" s="22"/>
      <c r="Z15" s="22"/>
    </row>
    <row r="16" spans="1:27" s="40" customFormat="1" ht="23.15" customHeight="1" x14ac:dyDescent="0.2">
      <c r="A16" s="215" t="s">
        <v>73</v>
      </c>
      <c r="B16" s="199">
        <v>6</v>
      </c>
      <c r="C16" s="211" t="s">
        <v>16</v>
      </c>
      <c r="D16" s="201">
        <v>4</v>
      </c>
      <c r="E16" s="202" t="s">
        <v>25</v>
      </c>
      <c r="F16" s="217">
        <v>240143</v>
      </c>
      <c r="G16" s="32" t="s">
        <v>26</v>
      </c>
      <c r="H16" s="69">
        <f>MIN($F$8:$F$31)</f>
        <v>240143</v>
      </c>
      <c r="I16" s="70">
        <f>LOOKUP(H16,$P$11:$P$37,$S$11:$S$37)</f>
        <v>1960</v>
      </c>
      <c r="J16" s="86">
        <v>45</v>
      </c>
      <c r="K16" s="35">
        <f t="shared" si="0"/>
        <v>88200</v>
      </c>
      <c r="L16" s="36">
        <f>IF(F16&lt;=K16,F16,K16)</f>
        <v>88200</v>
      </c>
      <c r="M16" s="37"/>
      <c r="N16" s="79" t="s">
        <v>34</v>
      </c>
      <c r="O16" s="77"/>
      <c r="P16" s="46">
        <v>155000</v>
      </c>
      <c r="Q16" s="38" t="s">
        <v>31</v>
      </c>
      <c r="R16" s="46">
        <v>165000</v>
      </c>
      <c r="S16" s="47">
        <v>1310</v>
      </c>
      <c r="T16" s="78" t="s">
        <v>37</v>
      </c>
      <c r="U16" s="37"/>
      <c r="V16" s="37"/>
      <c r="W16" s="37"/>
      <c r="X16" s="37"/>
      <c r="Y16" s="37"/>
      <c r="Z16" s="37"/>
    </row>
    <row r="17" spans="1:26" ht="23.15" customHeight="1" x14ac:dyDescent="0.2">
      <c r="A17" s="216"/>
      <c r="B17" s="200"/>
      <c r="C17" s="211"/>
      <c r="D17" s="201"/>
      <c r="E17" s="203"/>
      <c r="F17" s="218"/>
      <c r="G17" s="41" t="s">
        <v>30</v>
      </c>
      <c r="H17" s="74"/>
      <c r="I17" s="44"/>
      <c r="J17" s="87"/>
      <c r="K17" s="45">
        <f t="shared" si="0"/>
        <v>0</v>
      </c>
      <c r="L17" s="44">
        <f>IF(F16&lt;=K17,F16,K17)</f>
        <v>0</v>
      </c>
      <c r="M17" s="22"/>
      <c r="N17" s="80"/>
      <c r="O17" s="80"/>
      <c r="P17" s="46">
        <v>165000</v>
      </c>
      <c r="Q17" s="38" t="s">
        <v>31</v>
      </c>
      <c r="R17" s="46">
        <v>175000</v>
      </c>
      <c r="S17" s="47">
        <v>1390</v>
      </c>
      <c r="T17" s="80"/>
      <c r="U17" s="22"/>
      <c r="V17" s="22"/>
      <c r="W17" s="22"/>
      <c r="X17" s="22"/>
      <c r="Y17" s="22"/>
      <c r="Z17" s="22"/>
    </row>
    <row r="18" spans="1:26" s="40" customFormat="1" ht="23.15" customHeight="1" x14ac:dyDescent="0.2">
      <c r="A18" s="215" t="s">
        <v>73</v>
      </c>
      <c r="B18" s="199">
        <v>6</v>
      </c>
      <c r="C18" s="211" t="s">
        <v>16</v>
      </c>
      <c r="D18" s="201">
        <v>5</v>
      </c>
      <c r="E18" s="202" t="s">
        <v>25</v>
      </c>
      <c r="F18" s="217">
        <v>456321</v>
      </c>
      <c r="G18" s="32" t="s">
        <v>26</v>
      </c>
      <c r="H18" s="69">
        <f>MIN($F$8:$F$31)</f>
        <v>240143</v>
      </c>
      <c r="I18" s="70">
        <f>LOOKUP(H18,$P$11:$P$37,$S$11:$S$37)</f>
        <v>1960</v>
      </c>
      <c r="J18" s="86">
        <v>45</v>
      </c>
      <c r="K18" s="35">
        <f t="shared" si="0"/>
        <v>88200</v>
      </c>
      <c r="L18" s="36">
        <f>IF(F18&lt;=K18,F18,K18)</f>
        <v>88200</v>
      </c>
      <c r="M18" s="37"/>
      <c r="N18" s="79" t="s">
        <v>34</v>
      </c>
      <c r="O18" s="76"/>
      <c r="P18" s="46">
        <v>175000</v>
      </c>
      <c r="Q18" s="38" t="s">
        <v>31</v>
      </c>
      <c r="R18" s="46">
        <v>185000</v>
      </c>
      <c r="S18" s="47">
        <v>1470</v>
      </c>
      <c r="T18" s="76" t="s">
        <v>35</v>
      </c>
      <c r="U18" s="37"/>
      <c r="V18" s="37"/>
      <c r="W18" s="37"/>
      <c r="X18" s="37"/>
      <c r="Y18" s="37"/>
      <c r="Z18" s="37"/>
    </row>
    <row r="19" spans="1:26" ht="23.15" customHeight="1" x14ac:dyDescent="0.2">
      <c r="A19" s="216"/>
      <c r="B19" s="200"/>
      <c r="C19" s="211"/>
      <c r="D19" s="201"/>
      <c r="E19" s="203"/>
      <c r="F19" s="218"/>
      <c r="G19" s="41" t="s">
        <v>30</v>
      </c>
      <c r="H19" s="74"/>
      <c r="I19" s="44"/>
      <c r="J19" s="87"/>
      <c r="K19" s="45">
        <f t="shared" si="0"/>
        <v>0</v>
      </c>
      <c r="L19" s="44">
        <f>IF(F18&lt;=K19,F18,K19)</f>
        <v>0</v>
      </c>
      <c r="M19" s="22"/>
      <c r="N19" s="80"/>
      <c r="O19" s="80"/>
      <c r="P19" s="46">
        <v>185000</v>
      </c>
      <c r="Q19" s="38" t="s">
        <v>31</v>
      </c>
      <c r="R19" s="46">
        <v>195000</v>
      </c>
      <c r="S19" s="47">
        <v>1550</v>
      </c>
      <c r="T19" s="80"/>
      <c r="U19" s="22"/>
      <c r="V19" s="22"/>
      <c r="W19" s="22"/>
      <c r="X19" s="22"/>
      <c r="Y19" s="22"/>
      <c r="Z19" s="22"/>
    </row>
    <row r="20" spans="1:26" s="40" customFormat="1" ht="23.15" customHeight="1" x14ac:dyDescent="0.2">
      <c r="A20" s="215" t="s">
        <v>73</v>
      </c>
      <c r="B20" s="199">
        <v>6</v>
      </c>
      <c r="C20" s="211" t="s">
        <v>16</v>
      </c>
      <c r="D20" s="201">
        <v>6</v>
      </c>
      <c r="E20" s="202" t="s">
        <v>25</v>
      </c>
      <c r="F20" s="217">
        <v>534214</v>
      </c>
      <c r="G20" s="32" t="s">
        <v>26</v>
      </c>
      <c r="H20" s="69">
        <f>MIN($F$8:$F$31)</f>
        <v>240143</v>
      </c>
      <c r="I20" s="70">
        <f>LOOKUP(H20,$P$11:$P$37,$S$11:$S$37)</f>
        <v>1960</v>
      </c>
      <c r="J20" s="86">
        <v>50</v>
      </c>
      <c r="K20" s="35">
        <f t="shared" si="0"/>
        <v>98000</v>
      </c>
      <c r="L20" s="36">
        <f>IF(F20&lt;=K20,F20,K20)</f>
        <v>98000</v>
      </c>
      <c r="M20" s="37"/>
      <c r="N20" s="79"/>
      <c r="O20" s="76"/>
      <c r="P20" s="46">
        <v>195000</v>
      </c>
      <c r="Q20" s="38" t="s">
        <v>31</v>
      </c>
      <c r="R20" s="46">
        <v>210000</v>
      </c>
      <c r="S20" s="47">
        <v>1640</v>
      </c>
      <c r="T20" s="76"/>
      <c r="U20" s="37"/>
      <c r="V20" s="37"/>
      <c r="W20" s="37"/>
      <c r="X20" s="37"/>
      <c r="Y20" s="37"/>
      <c r="Z20" s="37"/>
    </row>
    <row r="21" spans="1:26" ht="23.15" customHeight="1" x14ac:dyDescent="0.2">
      <c r="A21" s="216"/>
      <c r="B21" s="200"/>
      <c r="C21" s="211"/>
      <c r="D21" s="201"/>
      <c r="E21" s="203"/>
      <c r="F21" s="218"/>
      <c r="G21" s="41" t="s">
        <v>30</v>
      </c>
      <c r="H21" s="74"/>
      <c r="I21" s="44"/>
      <c r="J21" s="87"/>
      <c r="K21" s="45">
        <f t="shared" si="0"/>
        <v>0</v>
      </c>
      <c r="L21" s="44">
        <f>IF(F20&lt;=K21,F20,K21)</f>
        <v>0</v>
      </c>
      <c r="M21" s="22"/>
      <c r="N21" s="77"/>
      <c r="O21" s="77"/>
      <c r="P21" s="46">
        <v>210000</v>
      </c>
      <c r="Q21" s="38" t="s">
        <v>31</v>
      </c>
      <c r="R21" s="46">
        <v>230000</v>
      </c>
      <c r="S21" s="47">
        <v>1800</v>
      </c>
      <c r="T21" s="81"/>
      <c r="U21" s="22"/>
      <c r="V21" s="22"/>
      <c r="W21" s="22"/>
      <c r="X21" s="22"/>
      <c r="Y21" s="22"/>
      <c r="Z21" s="22"/>
    </row>
    <row r="22" spans="1:26" s="40" customFormat="1" ht="23.15" customHeight="1" x14ac:dyDescent="0.2">
      <c r="A22" s="215" t="s">
        <v>73</v>
      </c>
      <c r="B22" s="199">
        <v>6</v>
      </c>
      <c r="C22" s="211" t="s">
        <v>16</v>
      </c>
      <c r="D22" s="201">
        <v>7</v>
      </c>
      <c r="E22" s="202" t="s">
        <v>25</v>
      </c>
      <c r="F22" s="217">
        <v>387565</v>
      </c>
      <c r="G22" s="32" t="s">
        <v>26</v>
      </c>
      <c r="H22" s="69">
        <f>MIN($F$8:$F$31)</f>
        <v>240143</v>
      </c>
      <c r="I22" s="70">
        <f>LOOKUP(H22,$P$11:$P$37,$S$11:$S$37)</f>
        <v>1960</v>
      </c>
      <c r="J22" s="86">
        <v>45</v>
      </c>
      <c r="K22" s="35">
        <f t="shared" si="0"/>
        <v>88200</v>
      </c>
      <c r="L22" s="36">
        <f>IF(F22&lt;=K22,F22,K22)</f>
        <v>88200</v>
      </c>
      <c r="M22" s="37"/>
      <c r="N22" s="37"/>
      <c r="O22" s="37"/>
      <c r="P22" s="46">
        <v>230000</v>
      </c>
      <c r="Q22" s="38" t="s">
        <v>31</v>
      </c>
      <c r="R22" s="46">
        <v>250000</v>
      </c>
      <c r="S22" s="47">
        <v>1960</v>
      </c>
      <c r="T22" s="37"/>
      <c r="U22" s="37"/>
      <c r="V22" s="37"/>
      <c r="W22" s="37"/>
      <c r="X22" s="37"/>
      <c r="Y22" s="37"/>
      <c r="Z22" s="37"/>
    </row>
    <row r="23" spans="1:26" ht="23.15" customHeight="1" x14ac:dyDescent="0.2">
      <c r="A23" s="216"/>
      <c r="B23" s="200"/>
      <c r="C23" s="211"/>
      <c r="D23" s="201"/>
      <c r="E23" s="203"/>
      <c r="F23" s="218"/>
      <c r="G23" s="41" t="s">
        <v>30</v>
      </c>
      <c r="H23" s="74"/>
      <c r="I23" s="44"/>
      <c r="J23" s="87"/>
      <c r="K23" s="45">
        <f t="shared" si="0"/>
        <v>0</v>
      </c>
      <c r="L23" s="44">
        <f>IF(F22&lt;=K23,F22,K23)</f>
        <v>0</v>
      </c>
      <c r="M23" s="22"/>
      <c r="N23" s="22"/>
      <c r="O23" s="22"/>
      <c r="P23" s="46">
        <v>250000</v>
      </c>
      <c r="Q23" s="38" t="s">
        <v>31</v>
      </c>
      <c r="R23" s="46">
        <v>270000</v>
      </c>
      <c r="S23" s="47">
        <v>2130</v>
      </c>
      <c r="T23" s="22"/>
      <c r="U23" s="22"/>
      <c r="V23" s="22"/>
      <c r="W23" s="22"/>
      <c r="X23" s="22"/>
      <c r="Y23" s="22"/>
      <c r="Z23" s="22"/>
    </row>
    <row r="24" spans="1:26" s="40" customFormat="1" ht="23.15" customHeight="1" x14ac:dyDescent="0.2">
      <c r="A24" s="215" t="s">
        <v>73</v>
      </c>
      <c r="B24" s="199">
        <v>6</v>
      </c>
      <c r="C24" s="211" t="s">
        <v>16</v>
      </c>
      <c r="D24" s="201">
        <v>8</v>
      </c>
      <c r="E24" s="202" t="s">
        <v>25</v>
      </c>
      <c r="F24" s="217">
        <v>534432</v>
      </c>
      <c r="G24" s="32" t="s">
        <v>26</v>
      </c>
      <c r="H24" s="69">
        <f>MIN($F$8:$F$31)</f>
        <v>240143</v>
      </c>
      <c r="I24" s="70">
        <f>LOOKUP(H24,$P$11:$P$37,$S$11:$S$37)</f>
        <v>1960</v>
      </c>
      <c r="J24" s="86">
        <v>20</v>
      </c>
      <c r="K24" s="35">
        <f t="shared" si="0"/>
        <v>39200</v>
      </c>
      <c r="L24" s="36">
        <f>IF(F24&lt;=K24,F24,K24)</f>
        <v>39200</v>
      </c>
      <c r="M24" s="37"/>
      <c r="N24" s="37"/>
      <c r="O24" s="37"/>
      <c r="P24" s="46">
        <v>270000</v>
      </c>
      <c r="Q24" s="38" t="s">
        <v>31</v>
      </c>
      <c r="R24" s="46">
        <v>290000</v>
      </c>
      <c r="S24" s="47">
        <v>2290</v>
      </c>
      <c r="T24" s="37"/>
      <c r="U24" s="37"/>
      <c r="V24" s="37"/>
      <c r="W24" s="37"/>
      <c r="X24" s="37"/>
      <c r="Y24" s="37"/>
      <c r="Z24" s="37"/>
    </row>
    <row r="25" spans="1:26" ht="23.15" customHeight="1" x14ac:dyDescent="0.2">
      <c r="A25" s="216"/>
      <c r="B25" s="200"/>
      <c r="C25" s="211"/>
      <c r="D25" s="201"/>
      <c r="E25" s="203"/>
      <c r="F25" s="218"/>
      <c r="G25" s="41" t="s">
        <v>30</v>
      </c>
      <c r="H25" s="74"/>
      <c r="I25" s="44"/>
      <c r="J25" s="87"/>
      <c r="K25" s="45">
        <f t="shared" si="0"/>
        <v>0</v>
      </c>
      <c r="L25" s="44">
        <f>IF(F24&lt;=K25,F24,K25)</f>
        <v>0</v>
      </c>
      <c r="M25" s="22"/>
      <c r="N25" s="22"/>
      <c r="O25" s="22"/>
      <c r="P25" s="46">
        <v>290000</v>
      </c>
      <c r="Q25" s="38" t="s">
        <v>31</v>
      </c>
      <c r="R25" s="46">
        <v>310000</v>
      </c>
      <c r="S25" s="47">
        <v>2460</v>
      </c>
      <c r="T25" s="22"/>
      <c r="U25" s="22"/>
      <c r="V25" s="22"/>
      <c r="W25" s="22"/>
      <c r="X25" s="22"/>
      <c r="Y25" s="22"/>
      <c r="Z25" s="22"/>
    </row>
    <row r="26" spans="1:26" s="40" customFormat="1" ht="23.15" customHeight="1" x14ac:dyDescent="0.2">
      <c r="A26" s="215" t="s">
        <v>73</v>
      </c>
      <c r="B26" s="199">
        <v>6</v>
      </c>
      <c r="C26" s="211" t="s">
        <v>16</v>
      </c>
      <c r="D26" s="201">
        <v>9</v>
      </c>
      <c r="E26" s="202" t="s">
        <v>25</v>
      </c>
      <c r="F26" s="217">
        <v>353431</v>
      </c>
      <c r="G26" s="32" t="s">
        <v>26</v>
      </c>
      <c r="H26" s="69">
        <f>MIN($F$8:$F$31)</f>
        <v>240143</v>
      </c>
      <c r="I26" s="70">
        <f>LOOKUP(H26,$P$11:$P$37,$S$11:$S$37)</f>
        <v>1960</v>
      </c>
      <c r="J26" s="86">
        <v>10</v>
      </c>
      <c r="K26" s="35">
        <f t="shared" si="0"/>
        <v>19600</v>
      </c>
      <c r="L26" s="36">
        <f>IF(F26&lt;=K26,F26,K26)</f>
        <v>19600</v>
      </c>
      <c r="M26" s="37"/>
      <c r="N26" s="37"/>
      <c r="O26" s="37"/>
      <c r="P26" s="46">
        <v>310000</v>
      </c>
      <c r="Q26" s="38" t="s">
        <v>31</v>
      </c>
      <c r="R26" s="46">
        <v>330000</v>
      </c>
      <c r="S26" s="47">
        <v>2620</v>
      </c>
      <c r="T26" s="37"/>
      <c r="U26" s="37"/>
      <c r="V26" s="37"/>
      <c r="W26" s="37"/>
      <c r="X26" s="37"/>
      <c r="Y26" s="37"/>
      <c r="Z26" s="37"/>
    </row>
    <row r="27" spans="1:26" ht="23.15" customHeight="1" x14ac:dyDescent="0.2">
      <c r="A27" s="216"/>
      <c r="B27" s="200"/>
      <c r="C27" s="211"/>
      <c r="D27" s="201"/>
      <c r="E27" s="203"/>
      <c r="F27" s="218"/>
      <c r="G27" s="41" t="s">
        <v>30</v>
      </c>
      <c r="H27" s="74"/>
      <c r="I27" s="44"/>
      <c r="J27" s="87"/>
      <c r="K27" s="45">
        <f t="shared" si="0"/>
        <v>0</v>
      </c>
      <c r="L27" s="44">
        <f>IF(F26&lt;=K27,F26,K27)</f>
        <v>0</v>
      </c>
      <c r="M27" s="22"/>
      <c r="N27" s="22"/>
      <c r="O27" s="22"/>
      <c r="P27" s="46">
        <v>330000</v>
      </c>
      <c r="Q27" s="38" t="s">
        <v>31</v>
      </c>
      <c r="R27" s="46">
        <v>350000</v>
      </c>
      <c r="S27" s="47">
        <v>2780</v>
      </c>
      <c r="T27" s="22"/>
      <c r="U27" s="22"/>
      <c r="V27" s="22"/>
      <c r="W27" s="22"/>
      <c r="X27" s="22"/>
      <c r="Y27" s="22"/>
      <c r="Z27" s="22"/>
    </row>
    <row r="28" spans="1:26" s="40" customFormat="1" ht="23.15" customHeight="1" x14ac:dyDescent="0.2">
      <c r="A28" s="215" t="s">
        <v>73</v>
      </c>
      <c r="B28" s="199">
        <v>6</v>
      </c>
      <c r="C28" s="211" t="s">
        <v>16</v>
      </c>
      <c r="D28" s="226">
        <v>10</v>
      </c>
      <c r="E28" s="202" t="s">
        <v>25</v>
      </c>
      <c r="F28" s="217">
        <v>353431</v>
      </c>
      <c r="G28" s="32" t="s">
        <v>26</v>
      </c>
      <c r="H28" s="69">
        <f>MIN($F$8:$F$31)</f>
        <v>240143</v>
      </c>
      <c r="I28" s="70">
        <f>LOOKUP(H28,$P$11:$P$37,$S$11:$S$37)</f>
        <v>1960</v>
      </c>
      <c r="J28" s="86">
        <v>10</v>
      </c>
      <c r="K28" s="35">
        <f>I28*J28</f>
        <v>19600</v>
      </c>
      <c r="L28" s="36">
        <f>IF(F28&lt;=K28,F28,K28)</f>
        <v>19600</v>
      </c>
      <c r="M28" s="37"/>
      <c r="N28" s="37"/>
      <c r="O28" s="37"/>
      <c r="P28" s="46">
        <v>350000</v>
      </c>
      <c r="Q28" s="38" t="s">
        <v>31</v>
      </c>
      <c r="R28" s="46">
        <v>370000</v>
      </c>
      <c r="S28" s="47">
        <v>2950</v>
      </c>
      <c r="T28" s="37"/>
      <c r="U28" s="37"/>
      <c r="V28" s="37"/>
      <c r="W28" s="37"/>
      <c r="X28" s="37"/>
      <c r="Y28" s="37"/>
      <c r="Z28" s="37"/>
    </row>
    <row r="29" spans="1:26" ht="23.15" customHeight="1" x14ac:dyDescent="0.2">
      <c r="A29" s="216"/>
      <c r="B29" s="200"/>
      <c r="C29" s="211"/>
      <c r="D29" s="227"/>
      <c r="E29" s="203"/>
      <c r="F29" s="218"/>
      <c r="G29" s="41" t="s">
        <v>30</v>
      </c>
      <c r="H29" s="74"/>
      <c r="I29" s="44"/>
      <c r="J29" s="87"/>
      <c r="K29" s="45">
        <f t="shared" si="0"/>
        <v>0</v>
      </c>
      <c r="L29" s="44">
        <f>IF(F28&lt;=K29,F28,K29)</f>
        <v>0</v>
      </c>
      <c r="M29" s="22"/>
      <c r="N29" s="22"/>
      <c r="O29" s="22"/>
      <c r="P29" s="46">
        <v>370000</v>
      </c>
      <c r="Q29" s="38" t="s">
        <v>31</v>
      </c>
      <c r="R29" s="46">
        <v>395000</v>
      </c>
      <c r="S29" s="47">
        <v>3110</v>
      </c>
      <c r="T29" s="22"/>
      <c r="U29" s="22"/>
      <c r="V29" s="22"/>
      <c r="W29" s="22"/>
      <c r="X29" s="22"/>
      <c r="Y29" s="22"/>
      <c r="Z29" s="22"/>
    </row>
    <row r="30" spans="1:26" s="40" customFormat="1" ht="23.15" customHeight="1" x14ac:dyDescent="0.2">
      <c r="A30" s="223"/>
      <c r="B30" s="225"/>
      <c r="C30" s="211" t="s">
        <v>16</v>
      </c>
      <c r="D30" s="226"/>
      <c r="E30" s="202" t="s">
        <v>25</v>
      </c>
      <c r="F30" s="217"/>
      <c r="G30" s="32" t="s">
        <v>26</v>
      </c>
      <c r="H30" s="69">
        <f>MIN($F$8:$F$31)</f>
        <v>240143</v>
      </c>
      <c r="I30" s="70"/>
      <c r="J30" s="86"/>
      <c r="K30" s="35">
        <f t="shared" si="0"/>
        <v>0</v>
      </c>
      <c r="L30" s="36">
        <f>IF(F30&lt;=K30,F30,K30)</f>
        <v>0</v>
      </c>
      <c r="M30" s="37"/>
      <c r="N30" s="37"/>
      <c r="O30" s="37"/>
      <c r="P30" s="46">
        <v>395000</v>
      </c>
      <c r="Q30" s="38" t="s">
        <v>31</v>
      </c>
      <c r="R30" s="46">
        <v>425000</v>
      </c>
      <c r="S30" s="47">
        <v>3360</v>
      </c>
      <c r="T30" s="37"/>
      <c r="U30" s="37"/>
      <c r="V30" s="37"/>
      <c r="W30" s="37"/>
      <c r="X30" s="37"/>
      <c r="Y30" s="37"/>
      <c r="Z30" s="37"/>
    </row>
    <row r="31" spans="1:26" ht="23.15" customHeight="1" x14ac:dyDescent="0.2">
      <c r="A31" s="224"/>
      <c r="B31" s="225"/>
      <c r="C31" s="211"/>
      <c r="D31" s="227"/>
      <c r="E31" s="203"/>
      <c r="F31" s="218"/>
      <c r="G31" s="41" t="s">
        <v>30</v>
      </c>
      <c r="H31" s="74"/>
      <c r="I31" s="44"/>
      <c r="J31" s="45"/>
      <c r="K31" s="45">
        <f t="shared" si="0"/>
        <v>0</v>
      </c>
      <c r="L31" s="44">
        <f>IF(F30&lt;=K31,F30,K31)</f>
        <v>0</v>
      </c>
      <c r="M31" s="22"/>
      <c r="N31" s="22"/>
      <c r="O31" s="22"/>
      <c r="P31" s="46">
        <v>425000</v>
      </c>
      <c r="Q31" s="38" t="s">
        <v>31</v>
      </c>
      <c r="R31" s="46">
        <v>455000</v>
      </c>
      <c r="S31" s="47">
        <v>3610</v>
      </c>
      <c r="T31" s="22"/>
      <c r="U31" s="22"/>
      <c r="V31" s="22"/>
      <c r="W31" s="22"/>
      <c r="X31" s="22"/>
      <c r="Y31" s="22"/>
      <c r="Z31" s="22"/>
    </row>
    <row r="32" spans="1:26" ht="23.15" customHeight="1" thickBot="1" x14ac:dyDescent="0.25">
      <c r="A32" s="48"/>
      <c r="B32" s="48"/>
      <c r="C32" s="48"/>
      <c r="D32" s="48"/>
      <c r="E32" s="49"/>
      <c r="F32" s="48"/>
      <c r="G32" s="50"/>
      <c r="H32" s="50"/>
      <c r="I32" s="48"/>
      <c r="J32" s="48"/>
      <c r="K32" s="48"/>
      <c r="L32" s="48"/>
      <c r="M32" s="22"/>
      <c r="N32" s="22"/>
      <c r="O32" s="22"/>
      <c r="P32" s="46">
        <v>455000</v>
      </c>
      <c r="Q32" s="38" t="s">
        <v>31</v>
      </c>
      <c r="R32" s="46">
        <v>485000</v>
      </c>
      <c r="S32" s="47">
        <v>3850</v>
      </c>
      <c r="T32" s="22"/>
      <c r="U32" s="22"/>
      <c r="V32" s="22"/>
      <c r="W32" s="22"/>
      <c r="X32" s="22"/>
      <c r="Y32" s="22"/>
      <c r="Z32" s="22"/>
    </row>
    <row r="33" spans="1:26" ht="23.15" customHeight="1" x14ac:dyDescent="0.2">
      <c r="A33" s="228" t="s">
        <v>32</v>
      </c>
      <c r="B33" s="229"/>
      <c r="C33" s="229"/>
      <c r="D33" s="229"/>
      <c r="E33" s="229"/>
      <c r="F33" s="229"/>
      <c r="G33" s="51" t="s">
        <v>26</v>
      </c>
      <c r="H33" s="51"/>
      <c r="I33" s="52"/>
      <c r="J33" s="53">
        <f t="shared" ref="J33:L34" si="1">J8+J10+J12+J14+J16+J18+J20+J22+J24+J26+J28+J30</f>
        <v>328</v>
      </c>
      <c r="K33" s="53">
        <f t="shared" si="1"/>
        <v>642880</v>
      </c>
      <c r="L33" s="54">
        <f t="shared" si="1"/>
        <v>642880</v>
      </c>
      <c r="M33" s="22"/>
      <c r="N33" s="22"/>
      <c r="O33" s="22"/>
      <c r="P33" s="46">
        <v>485000</v>
      </c>
      <c r="Q33" s="38" t="s">
        <v>31</v>
      </c>
      <c r="R33" s="46">
        <v>515000</v>
      </c>
      <c r="S33" s="47">
        <v>4100</v>
      </c>
      <c r="T33" s="22"/>
      <c r="U33" s="22"/>
      <c r="V33" s="22"/>
      <c r="W33" s="22"/>
      <c r="X33" s="22"/>
      <c r="Y33" s="22"/>
      <c r="Z33" s="22"/>
    </row>
    <row r="34" spans="1:26" ht="23.15" customHeight="1" thickBot="1" x14ac:dyDescent="0.25">
      <c r="A34" s="230"/>
      <c r="B34" s="231"/>
      <c r="C34" s="231"/>
      <c r="D34" s="231"/>
      <c r="E34" s="231"/>
      <c r="F34" s="231"/>
      <c r="G34" s="55" t="s">
        <v>30</v>
      </c>
      <c r="H34" s="55"/>
      <c r="I34" s="56"/>
      <c r="J34" s="57">
        <f t="shared" si="1"/>
        <v>0</v>
      </c>
      <c r="K34" s="58">
        <f t="shared" si="1"/>
        <v>0</v>
      </c>
      <c r="L34" s="138">
        <f t="shared" si="1"/>
        <v>0</v>
      </c>
      <c r="M34" s="22"/>
      <c r="N34" s="22"/>
      <c r="O34" s="22"/>
      <c r="P34" s="46">
        <v>515000</v>
      </c>
      <c r="Q34" s="38" t="s">
        <v>31</v>
      </c>
      <c r="R34" s="46">
        <v>545000</v>
      </c>
      <c r="S34" s="47">
        <v>4340</v>
      </c>
      <c r="T34" s="22"/>
      <c r="U34" s="22"/>
      <c r="V34" s="22"/>
      <c r="W34" s="22"/>
      <c r="X34" s="22"/>
      <c r="Y34" s="22"/>
      <c r="Z34" s="22"/>
    </row>
    <row r="35" spans="1:26" ht="20.149999999999999" customHeight="1" x14ac:dyDescent="0.2">
      <c r="A35" s="48"/>
      <c r="B35" s="48"/>
      <c r="C35" s="48"/>
      <c r="D35" s="48"/>
      <c r="E35" s="49"/>
      <c r="F35" s="48"/>
      <c r="G35" s="50"/>
      <c r="H35" s="50"/>
      <c r="I35" s="48"/>
      <c r="J35" s="48"/>
      <c r="K35" s="48"/>
      <c r="L35" s="48"/>
      <c r="M35" s="22"/>
      <c r="N35" s="22"/>
      <c r="O35" s="22"/>
      <c r="P35" s="46">
        <v>545000</v>
      </c>
      <c r="Q35" s="38" t="s">
        <v>31</v>
      </c>
      <c r="R35" s="59">
        <v>575000</v>
      </c>
      <c r="S35" s="47">
        <v>4590</v>
      </c>
    </row>
    <row r="36" spans="1:26" ht="20.149999999999999" customHeight="1" x14ac:dyDescent="0.2">
      <c r="A36" s="48"/>
      <c r="B36" s="48"/>
      <c r="C36" s="48"/>
      <c r="D36" s="48"/>
      <c r="E36" s="49"/>
      <c r="F36" s="48"/>
      <c r="G36" s="50"/>
      <c r="H36" s="50"/>
      <c r="I36" s="48"/>
      <c r="J36" s="48"/>
      <c r="K36" s="48"/>
      <c r="L36" s="48"/>
      <c r="M36" s="22"/>
      <c r="N36" s="22"/>
      <c r="O36" s="22"/>
      <c r="P36" s="59">
        <v>575000</v>
      </c>
      <c r="Q36" s="38" t="s">
        <v>31</v>
      </c>
      <c r="R36" s="59">
        <v>605000</v>
      </c>
      <c r="S36" s="60">
        <v>4840</v>
      </c>
    </row>
    <row r="37" spans="1:26" ht="20.149999999999999" customHeight="1" x14ac:dyDescent="0.2">
      <c r="P37" s="59">
        <v>605000</v>
      </c>
      <c r="Q37" s="38" t="s">
        <v>31</v>
      </c>
      <c r="R37" s="61"/>
      <c r="S37" s="60">
        <v>5080</v>
      </c>
    </row>
  </sheetData>
  <sheetProtection formatCells="0" selectLockedCells="1"/>
  <mergeCells count="85">
    <mergeCell ref="A5:C5"/>
    <mergeCell ref="D5:L5"/>
    <mergeCell ref="A6:C6"/>
    <mergeCell ref="D6:L6"/>
    <mergeCell ref="T5:AA6"/>
    <mergeCell ref="N5:N6"/>
    <mergeCell ref="A33:F34"/>
    <mergeCell ref="A30:A31"/>
    <mergeCell ref="B30:B31"/>
    <mergeCell ref="C30:C31"/>
    <mergeCell ref="D30:D31"/>
    <mergeCell ref="E30:E31"/>
    <mergeCell ref="F30:F31"/>
    <mergeCell ref="F28:F29"/>
    <mergeCell ref="C26:C27"/>
    <mergeCell ref="D26:D27"/>
    <mergeCell ref="E26:E27"/>
    <mergeCell ref="F26:F27"/>
    <mergeCell ref="A28:A29"/>
    <mergeCell ref="B28:B29"/>
    <mergeCell ref="C28:C29"/>
    <mergeCell ref="D28:D29"/>
    <mergeCell ref="E28:E29"/>
    <mergeCell ref="A26:A27"/>
    <mergeCell ref="A24:A25"/>
    <mergeCell ref="A22:A23"/>
    <mergeCell ref="B24:B25"/>
    <mergeCell ref="B26:B27"/>
    <mergeCell ref="F24:F25"/>
    <mergeCell ref="C22:C23"/>
    <mergeCell ref="D22:D23"/>
    <mergeCell ref="E22:E23"/>
    <mergeCell ref="F22:F23"/>
    <mergeCell ref="C24:C25"/>
    <mergeCell ref="D24:D25"/>
    <mergeCell ref="E24:E25"/>
    <mergeCell ref="A20:A21"/>
    <mergeCell ref="A18:A19"/>
    <mergeCell ref="A16:A17"/>
    <mergeCell ref="A14:A15"/>
    <mergeCell ref="F20:F21"/>
    <mergeCell ref="C18:C19"/>
    <mergeCell ref="D18:D19"/>
    <mergeCell ref="E18:E19"/>
    <mergeCell ref="F18:F19"/>
    <mergeCell ref="C20:C21"/>
    <mergeCell ref="D20:D21"/>
    <mergeCell ref="E20:E21"/>
    <mergeCell ref="F16:F17"/>
    <mergeCell ref="C14:C15"/>
    <mergeCell ref="D14:D15"/>
    <mergeCell ref="E14:E15"/>
    <mergeCell ref="F14:F15"/>
    <mergeCell ref="C16:C17"/>
    <mergeCell ref="D16:D17"/>
    <mergeCell ref="E16:E17"/>
    <mergeCell ref="A3:L3"/>
    <mergeCell ref="A4:L4"/>
    <mergeCell ref="A12:A13"/>
    <mergeCell ref="A10:A11"/>
    <mergeCell ref="B10:B11"/>
    <mergeCell ref="B12:B13"/>
    <mergeCell ref="F12:F13"/>
    <mergeCell ref="C10:C11"/>
    <mergeCell ref="D10:D11"/>
    <mergeCell ref="E10:E11"/>
    <mergeCell ref="F10:F11"/>
    <mergeCell ref="C12:C13"/>
    <mergeCell ref="D12:D13"/>
    <mergeCell ref="E12:E13"/>
    <mergeCell ref="A7:C7"/>
    <mergeCell ref="D7:E7"/>
    <mergeCell ref="T7:Z7"/>
    <mergeCell ref="C8:C9"/>
    <mergeCell ref="D8:D9"/>
    <mergeCell ref="E8:E9"/>
    <mergeCell ref="P9:R9"/>
    <mergeCell ref="A8:A9"/>
    <mergeCell ref="B8:B9"/>
    <mergeCell ref="F8:F9"/>
    <mergeCell ref="B14:B15"/>
    <mergeCell ref="B16:B17"/>
    <mergeCell ref="B18:B19"/>
    <mergeCell ref="B20:B21"/>
    <mergeCell ref="B22:B23"/>
  </mergeCells>
  <phoneticPr fontId="3"/>
  <printOptions horizontalCentered="1"/>
  <pageMargins left="0.78740157480314965" right="0.78740157480314965" top="0.78740157480314965" bottom="0.78740157480314965" header="0.51181102362204722" footer="0.51181102362204722"/>
  <pageSetup paperSize="9" scale="90" orientation="portrait" r:id="rId1"/>
  <headerFooter alignWithMargins="0"/>
  <colBreaks count="1" manualBreakCount="1">
    <brk id="12" min="2" max="42" man="1"/>
  </col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00B0F0"/>
  </sheetPr>
  <dimension ref="A1:W47"/>
  <sheetViews>
    <sheetView showGridLines="0" tabSelected="1" zoomScaleNormal="100" zoomScaleSheetLayoutView="85" workbookViewId="0">
      <selection activeCell="I28" sqref="I28"/>
    </sheetView>
  </sheetViews>
  <sheetFormatPr defaultColWidth="9" defaultRowHeight="20.149999999999999" customHeight="1" x14ac:dyDescent="0.2"/>
  <cols>
    <col min="1" max="1" width="4.1796875" style="62" customWidth="1"/>
    <col min="2" max="2" width="4.453125" style="62" customWidth="1"/>
    <col min="3" max="3" width="2.81640625" style="62" customWidth="1"/>
    <col min="4" max="4" width="3.54296875" style="62" customWidth="1"/>
    <col min="5" max="5" width="2.81640625" style="63" customWidth="1"/>
    <col min="6" max="6" width="13.1796875" style="62" customWidth="1"/>
    <col min="7" max="7" width="6.6328125" style="64" customWidth="1"/>
    <col min="8" max="8" width="10.81640625" style="64" hidden="1" customWidth="1"/>
    <col min="9" max="10" width="10.6328125" style="62" customWidth="1"/>
    <col min="11" max="12" width="15.6328125" style="62" customWidth="1"/>
    <col min="13" max="14" width="9" style="23"/>
    <col min="15" max="15" width="9" style="23" customWidth="1"/>
    <col min="16" max="16" width="9.453125" style="23" customWidth="1"/>
    <col min="17" max="20" width="9" style="23" customWidth="1"/>
    <col min="21" max="16384" width="9" style="23"/>
  </cols>
  <sheetData>
    <row r="1" spans="1:23" ht="20.149999999999999" customHeight="1" x14ac:dyDescent="0.2">
      <c r="A1" s="147" t="s">
        <v>89</v>
      </c>
      <c r="G1" s="148" t="s">
        <v>80</v>
      </c>
    </row>
    <row r="3" spans="1:23" ht="23.25" customHeight="1" x14ac:dyDescent="0.2">
      <c r="A3" s="219" t="s">
        <v>15</v>
      </c>
      <c r="B3" s="219"/>
      <c r="C3" s="219"/>
      <c r="D3" s="219"/>
      <c r="E3" s="220"/>
      <c r="F3" s="220"/>
      <c r="G3" s="220"/>
      <c r="H3" s="220"/>
      <c r="I3" s="220"/>
      <c r="J3" s="220"/>
      <c r="K3" s="220"/>
      <c r="L3" s="220"/>
      <c r="M3" s="22"/>
      <c r="N3" s="22"/>
      <c r="O3" s="22"/>
      <c r="P3" s="22"/>
      <c r="Q3" s="22"/>
      <c r="R3" s="22"/>
      <c r="S3" s="22"/>
      <c r="T3" s="22"/>
      <c r="U3" s="22"/>
      <c r="V3" s="22"/>
      <c r="W3" s="22"/>
    </row>
    <row r="4" spans="1:23" ht="23.25" customHeight="1" x14ac:dyDescent="0.2">
      <c r="A4" s="241" t="s">
        <v>140</v>
      </c>
      <c r="B4" s="241"/>
      <c r="C4" s="241"/>
      <c r="D4" s="241"/>
      <c r="E4" s="242"/>
      <c r="F4" s="242"/>
      <c r="G4" s="242"/>
      <c r="H4" s="242"/>
      <c r="I4" s="242"/>
      <c r="J4" s="242"/>
      <c r="K4" s="242"/>
      <c r="L4" s="242"/>
      <c r="M4" s="22"/>
      <c r="N4" s="22"/>
      <c r="O4" s="22"/>
      <c r="P4" s="22"/>
      <c r="Q4" s="22"/>
      <c r="R4" s="22"/>
      <c r="S4" s="22"/>
      <c r="T4" s="22"/>
      <c r="U4" s="22"/>
      <c r="V4" s="22"/>
      <c r="W4" s="22"/>
    </row>
    <row r="5" spans="1:23" ht="29.25" customHeight="1" x14ac:dyDescent="0.2">
      <c r="A5" s="232" t="s">
        <v>40</v>
      </c>
      <c r="B5" s="232"/>
      <c r="C5" s="232"/>
      <c r="D5" s="233" t="s">
        <v>41</v>
      </c>
      <c r="E5" s="233"/>
      <c r="F5" s="233"/>
      <c r="G5" s="233"/>
      <c r="H5" s="233"/>
      <c r="I5" s="233"/>
      <c r="J5" s="233"/>
      <c r="K5" s="233"/>
      <c r="L5" s="233"/>
      <c r="M5" s="22"/>
      <c r="N5" s="22"/>
      <c r="O5" s="22"/>
      <c r="P5" s="22"/>
      <c r="Q5" s="22"/>
      <c r="R5" s="22"/>
      <c r="S5" s="22"/>
      <c r="T5" s="22"/>
      <c r="U5" s="22"/>
      <c r="V5" s="22"/>
      <c r="W5" s="22"/>
    </row>
    <row r="6" spans="1:23" ht="29.25" customHeight="1" x14ac:dyDescent="0.2">
      <c r="A6" s="232" t="s">
        <v>39</v>
      </c>
      <c r="B6" s="232"/>
      <c r="C6" s="232"/>
      <c r="D6" s="233" t="str">
        <f ca="1">MID(CELL("filename",$A$6),FIND("]",CELL("filename",$A$6))+1,31)</f>
        <v>従業者A</v>
      </c>
      <c r="E6" s="233"/>
      <c r="F6" s="233"/>
      <c r="G6" s="233"/>
      <c r="H6" s="233"/>
      <c r="I6" s="233"/>
      <c r="J6" s="233"/>
      <c r="K6" s="233"/>
      <c r="L6" s="233"/>
      <c r="M6" s="22"/>
      <c r="N6" s="22"/>
      <c r="O6" s="22"/>
      <c r="P6" s="22"/>
      <c r="Q6" s="22"/>
      <c r="R6" s="22"/>
      <c r="S6" s="22"/>
      <c r="T6" s="22"/>
      <c r="U6" s="22"/>
      <c r="V6" s="22"/>
      <c r="W6" s="22"/>
    </row>
    <row r="7" spans="1:23" s="31" customFormat="1" ht="60" customHeight="1" x14ac:dyDescent="0.2">
      <c r="A7" s="204" t="s">
        <v>16</v>
      </c>
      <c r="B7" s="205"/>
      <c r="C7" s="206"/>
      <c r="D7" s="207" t="s">
        <v>17</v>
      </c>
      <c r="E7" s="208"/>
      <c r="F7" s="25" t="s">
        <v>18</v>
      </c>
      <c r="G7" s="24"/>
      <c r="H7" s="26" t="s">
        <v>75</v>
      </c>
      <c r="I7" s="27" t="s">
        <v>19</v>
      </c>
      <c r="J7" s="25" t="s">
        <v>20</v>
      </c>
      <c r="K7" s="28" t="s">
        <v>21</v>
      </c>
      <c r="L7" s="25" t="s">
        <v>22</v>
      </c>
      <c r="M7" s="29"/>
      <c r="N7" s="29"/>
      <c r="O7" s="29"/>
      <c r="P7" s="236" t="s">
        <v>23</v>
      </c>
      <c r="Q7" s="237"/>
      <c r="R7" s="237"/>
      <c r="S7" s="30" t="s">
        <v>24</v>
      </c>
      <c r="T7" s="29"/>
      <c r="U7" s="29"/>
      <c r="V7" s="29"/>
      <c r="W7" s="29"/>
    </row>
    <row r="8" spans="1:23" s="40" customFormat="1" ht="19.5" customHeight="1" x14ac:dyDescent="0.2">
      <c r="A8" s="215" t="s">
        <v>73</v>
      </c>
      <c r="B8" s="199">
        <v>5</v>
      </c>
      <c r="C8" s="240" t="s">
        <v>16</v>
      </c>
      <c r="D8" s="201">
        <v>12</v>
      </c>
      <c r="E8" s="203" t="s">
        <v>25</v>
      </c>
      <c r="F8" s="238"/>
      <c r="G8" s="32" t="s">
        <v>26</v>
      </c>
      <c r="H8" s="33">
        <f>MIN($F$8:$F$31)</f>
        <v>0</v>
      </c>
      <c r="I8" s="34">
        <f>LOOKUP(H8,$P$9:$P$35,$S$9:$S$35)</f>
        <v>0</v>
      </c>
      <c r="J8" s="90">
        <f>'人件費個別明細表 令和５年1２月'!E32</f>
        <v>0</v>
      </c>
      <c r="K8" s="35">
        <f>I8*J8</f>
        <v>0</v>
      </c>
      <c r="L8" s="36">
        <f>IF(F8&lt;=K8,F8,K8)</f>
        <v>0</v>
      </c>
      <c r="M8" s="37"/>
      <c r="N8" s="37"/>
      <c r="O8" s="37"/>
      <c r="P8" s="38" t="s">
        <v>27</v>
      </c>
      <c r="Q8" s="39"/>
      <c r="R8" s="38" t="s">
        <v>28</v>
      </c>
      <c r="S8" s="38" t="s">
        <v>29</v>
      </c>
      <c r="T8" s="37"/>
      <c r="U8" s="37"/>
      <c r="V8" s="37"/>
      <c r="W8" s="37"/>
    </row>
    <row r="9" spans="1:23" ht="19.5" customHeight="1" x14ac:dyDescent="0.2">
      <c r="A9" s="216"/>
      <c r="B9" s="200"/>
      <c r="C9" s="240"/>
      <c r="D9" s="201"/>
      <c r="E9" s="203"/>
      <c r="F9" s="239"/>
      <c r="G9" s="41" t="s">
        <v>30</v>
      </c>
      <c r="H9" s="42"/>
      <c r="I9" s="43"/>
      <c r="J9" s="82"/>
      <c r="K9" s="45">
        <f>I9*J9</f>
        <v>0</v>
      </c>
      <c r="L9" s="44">
        <f>IF(F8&lt;=K9,F8,K9)</f>
        <v>0</v>
      </c>
      <c r="M9" s="22"/>
      <c r="N9" s="22"/>
      <c r="O9" s="22"/>
      <c r="P9" s="38">
        <v>0</v>
      </c>
      <c r="Q9" s="39"/>
      <c r="R9" s="38">
        <v>0</v>
      </c>
      <c r="S9" s="38">
        <v>0</v>
      </c>
      <c r="T9" s="22"/>
      <c r="U9" s="22"/>
      <c r="V9" s="22"/>
      <c r="W9" s="22"/>
    </row>
    <row r="10" spans="1:23" s="40" customFormat="1" ht="19.5" customHeight="1" x14ac:dyDescent="0.2">
      <c r="A10" s="215" t="s">
        <v>73</v>
      </c>
      <c r="B10" s="199">
        <v>6</v>
      </c>
      <c r="C10" s="240" t="s">
        <v>16</v>
      </c>
      <c r="D10" s="201">
        <v>1</v>
      </c>
      <c r="E10" s="203" t="s">
        <v>25</v>
      </c>
      <c r="F10" s="238"/>
      <c r="G10" s="32" t="s">
        <v>26</v>
      </c>
      <c r="H10" s="33">
        <f>MIN($F$8:$F$31)</f>
        <v>0</v>
      </c>
      <c r="I10" s="34">
        <f>LOOKUP(H10,$P$9:$P$35,$S$9:$S$35)</f>
        <v>0</v>
      </c>
      <c r="J10" s="90">
        <f>'1月'!E32</f>
        <v>0</v>
      </c>
      <c r="K10" s="35">
        <f t="shared" ref="K10:K31" si="0">I10*J10</f>
        <v>0</v>
      </c>
      <c r="L10" s="36">
        <f>IF(F10&lt;=K10,F10,K10)</f>
        <v>0</v>
      </c>
      <c r="M10" s="37"/>
      <c r="N10" s="37"/>
      <c r="O10" s="37"/>
      <c r="P10" s="38">
        <v>1</v>
      </c>
      <c r="Q10" s="38" t="s">
        <v>31</v>
      </c>
      <c r="R10" s="46">
        <v>130000</v>
      </c>
      <c r="S10" s="47">
        <v>1030</v>
      </c>
      <c r="T10" s="37"/>
      <c r="U10" s="37"/>
      <c r="V10" s="37"/>
      <c r="W10" s="37"/>
    </row>
    <row r="11" spans="1:23" ht="19.5" customHeight="1" x14ac:dyDescent="0.2">
      <c r="A11" s="216"/>
      <c r="B11" s="200"/>
      <c r="C11" s="240"/>
      <c r="D11" s="201"/>
      <c r="E11" s="203"/>
      <c r="F11" s="239"/>
      <c r="G11" s="41" t="s">
        <v>30</v>
      </c>
      <c r="H11" s="42"/>
      <c r="I11" s="43"/>
      <c r="J11" s="82"/>
      <c r="K11" s="45">
        <f t="shared" si="0"/>
        <v>0</v>
      </c>
      <c r="L11" s="44">
        <f>IF(F10&lt;=K11,F10,K11)</f>
        <v>0</v>
      </c>
      <c r="M11" s="22"/>
      <c r="N11" s="22"/>
      <c r="O11" s="22"/>
      <c r="P11" s="46">
        <v>130000</v>
      </c>
      <c r="Q11" s="38" t="s">
        <v>31</v>
      </c>
      <c r="R11" s="46">
        <v>138000</v>
      </c>
      <c r="S11" s="47">
        <v>1090</v>
      </c>
      <c r="T11" s="22"/>
      <c r="U11" s="22"/>
      <c r="V11" s="22"/>
      <c r="W11" s="22"/>
    </row>
    <row r="12" spans="1:23" s="40" customFormat="1" ht="19.5" customHeight="1" x14ac:dyDescent="0.2">
      <c r="A12" s="215" t="s">
        <v>73</v>
      </c>
      <c r="B12" s="199">
        <v>6</v>
      </c>
      <c r="C12" s="240" t="s">
        <v>16</v>
      </c>
      <c r="D12" s="201">
        <v>2</v>
      </c>
      <c r="E12" s="203" t="s">
        <v>25</v>
      </c>
      <c r="F12" s="238"/>
      <c r="G12" s="32" t="s">
        <v>26</v>
      </c>
      <c r="H12" s="33">
        <f>MIN($F$8:$F$31)</f>
        <v>0</v>
      </c>
      <c r="I12" s="34">
        <f>LOOKUP(H12,$P$9:$P$35,$S$9:$S$35)</f>
        <v>0</v>
      </c>
      <c r="J12" s="90">
        <f>'2月'!E32</f>
        <v>0</v>
      </c>
      <c r="K12" s="35">
        <f t="shared" si="0"/>
        <v>0</v>
      </c>
      <c r="L12" s="36">
        <f>IF(F12&lt;=K12,F12,K12)</f>
        <v>0</v>
      </c>
      <c r="M12" s="37"/>
      <c r="N12" s="37"/>
      <c r="O12" s="37"/>
      <c r="P12" s="46">
        <v>138000</v>
      </c>
      <c r="Q12" s="38" t="s">
        <v>138</v>
      </c>
      <c r="R12" s="46">
        <v>146000</v>
      </c>
      <c r="S12" s="47">
        <v>1160</v>
      </c>
      <c r="T12" s="37"/>
      <c r="U12" s="37"/>
      <c r="V12" s="37"/>
      <c r="W12" s="37"/>
    </row>
    <row r="13" spans="1:23" ht="19.5" customHeight="1" x14ac:dyDescent="0.2">
      <c r="A13" s="216"/>
      <c r="B13" s="200"/>
      <c r="C13" s="240"/>
      <c r="D13" s="201"/>
      <c r="E13" s="203"/>
      <c r="F13" s="239"/>
      <c r="G13" s="41" t="s">
        <v>30</v>
      </c>
      <c r="H13" s="42"/>
      <c r="I13" s="43"/>
      <c r="J13" s="82"/>
      <c r="K13" s="45">
        <f t="shared" si="0"/>
        <v>0</v>
      </c>
      <c r="L13" s="44">
        <f>IF(F12&lt;=K13,F12,K13)</f>
        <v>0</v>
      </c>
      <c r="M13" s="22"/>
      <c r="N13" s="22"/>
      <c r="O13" s="22"/>
      <c r="P13" s="46">
        <v>146000</v>
      </c>
      <c r="Q13" s="38" t="s">
        <v>31</v>
      </c>
      <c r="R13" s="46">
        <v>155000</v>
      </c>
      <c r="S13" s="47">
        <v>1230</v>
      </c>
      <c r="T13" s="22"/>
      <c r="U13" s="22"/>
      <c r="V13" s="22"/>
      <c r="W13" s="22"/>
    </row>
    <row r="14" spans="1:23" s="40" customFormat="1" ht="19.5" customHeight="1" x14ac:dyDescent="0.2">
      <c r="A14" s="215" t="s">
        <v>73</v>
      </c>
      <c r="B14" s="199">
        <v>6</v>
      </c>
      <c r="C14" s="240" t="s">
        <v>16</v>
      </c>
      <c r="D14" s="201">
        <v>3</v>
      </c>
      <c r="E14" s="203" t="s">
        <v>25</v>
      </c>
      <c r="F14" s="238"/>
      <c r="G14" s="32" t="s">
        <v>26</v>
      </c>
      <c r="H14" s="33">
        <f>MIN($F$8:$F$31)</f>
        <v>0</v>
      </c>
      <c r="I14" s="34">
        <f>LOOKUP(H14,$P$9:$P$35,$S$9:$S$35)</f>
        <v>0</v>
      </c>
      <c r="J14" s="90">
        <f>'3月'!E32</f>
        <v>0</v>
      </c>
      <c r="K14" s="35">
        <f t="shared" si="0"/>
        <v>0</v>
      </c>
      <c r="L14" s="36">
        <f>IF(F14&lt;=K14,F14,K14)</f>
        <v>0</v>
      </c>
      <c r="M14" s="37"/>
      <c r="N14" s="37"/>
      <c r="O14" s="37"/>
      <c r="P14" s="46">
        <v>155000</v>
      </c>
      <c r="Q14" s="38" t="s">
        <v>31</v>
      </c>
      <c r="R14" s="46">
        <v>165000</v>
      </c>
      <c r="S14" s="47">
        <v>1310</v>
      </c>
      <c r="T14" s="37"/>
      <c r="U14" s="37"/>
      <c r="V14" s="37"/>
      <c r="W14" s="37"/>
    </row>
    <row r="15" spans="1:23" ht="19.5" customHeight="1" x14ac:dyDescent="0.2">
      <c r="A15" s="216"/>
      <c r="B15" s="200"/>
      <c r="C15" s="240"/>
      <c r="D15" s="201"/>
      <c r="E15" s="203"/>
      <c r="F15" s="239"/>
      <c r="G15" s="41" t="s">
        <v>30</v>
      </c>
      <c r="H15" s="42"/>
      <c r="I15" s="43"/>
      <c r="J15" s="82"/>
      <c r="K15" s="45">
        <f t="shared" si="0"/>
        <v>0</v>
      </c>
      <c r="L15" s="44">
        <f>IF(F14&lt;=K15,F14,K15)</f>
        <v>0</v>
      </c>
      <c r="M15" s="22"/>
      <c r="N15" s="22"/>
      <c r="O15" s="22"/>
      <c r="P15" s="46">
        <v>165000</v>
      </c>
      <c r="Q15" s="38" t="s">
        <v>31</v>
      </c>
      <c r="R15" s="46">
        <v>175000</v>
      </c>
      <c r="S15" s="47">
        <v>1390</v>
      </c>
      <c r="T15" s="22"/>
      <c r="U15" s="22"/>
      <c r="V15" s="22"/>
      <c r="W15" s="22"/>
    </row>
    <row r="16" spans="1:23" s="40" customFormat="1" ht="19.5" customHeight="1" x14ac:dyDescent="0.2">
      <c r="A16" s="215" t="s">
        <v>73</v>
      </c>
      <c r="B16" s="199">
        <v>6</v>
      </c>
      <c r="C16" s="240" t="s">
        <v>16</v>
      </c>
      <c r="D16" s="201">
        <v>4</v>
      </c>
      <c r="E16" s="203" t="s">
        <v>25</v>
      </c>
      <c r="F16" s="238"/>
      <c r="G16" s="32" t="s">
        <v>26</v>
      </c>
      <c r="H16" s="33">
        <f>MIN($F$8:$F$31)</f>
        <v>0</v>
      </c>
      <c r="I16" s="34">
        <f>LOOKUP(H16,$P$9:$P$35,$S$9:$S$35)</f>
        <v>0</v>
      </c>
      <c r="J16" s="90">
        <f>'4月'!E32</f>
        <v>0</v>
      </c>
      <c r="K16" s="35">
        <f t="shared" si="0"/>
        <v>0</v>
      </c>
      <c r="L16" s="36">
        <f>IF(F16&lt;=K16,F16,K16)</f>
        <v>0</v>
      </c>
      <c r="M16" s="37"/>
      <c r="N16" s="37"/>
      <c r="O16" s="37"/>
      <c r="P16" s="46">
        <v>175000</v>
      </c>
      <c r="Q16" s="38" t="s">
        <v>31</v>
      </c>
      <c r="R16" s="46">
        <v>185000</v>
      </c>
      <c r="S16" s="47">
        <v>1470</v>
      </c>
      <c r="T16" s="37"/>
      <c r="U16" s="37"/>
      <c r="V16" s="37"/>
      <c r="W16" s="37"/>
    </row>
    <row r="17" spans="1:23" ht="19.5" customHeight="1" x14ac:dyDescent="0.2">
      <c r="A17" s="216"/>
      <c r="B17" s="200"/>
      <c r="C17" s="240"/>
      <c r="D17" s="201"/>
      <c r="E17" s="203"/>
      <c r="F17" s="239"/>
      <c r="G17" s="41" t="s">
        <v>30</v>
      </c>
      <c r="H17" s="42"/>
      <c r="I17" s="43"/>
      <c r="J17" s="82"/>
      <c r="K17" s="45">
        <f t="shared" si="0"/>
        <v>0</v>
      </c>
      <c r="L17" s="44">
        <f>IF(F16&lt;=K17,F16,K17)</f>
        <v>0</v>
      </c>
      <c r="M17" s="22"/>
      <c r="N17" s="22"/>
      <c r="O17" s="22"/>
      <c r="P17" s="46">
        <v>185000</v>
      </c>
      <c r="Q17" s="38" t="s">
        <v>31</v>
      </c>
      <c r="R17" s="46">
        <v>195000</v>
      </c>
      <c r="S17" s="47">
        <v>1550</v>
      </c>
      <c r="T17" s="22"/>
      <c r="U17" s="22"/>
      <c r="V17" s="22"/>
      <c r="W17" s="22"/>
    </row>
    <row r="18" spans="1:23" s="40" customFormat="1" ht="19.5" customHeight="1" x14ac:dyDescent="0.2">
      <c r="A18" s="215" t="s">
        <v>73</v>
      </c>
      <c r="B18" s="199">
        <v>6</v>
      </c>
      <c r="C18" s="240" t="s">
        <v>16</v>
      </c>
      <c r="D18" s="201">
        <v>5</v>
      </c>
      <c r="E18" s="203" t="s">
        <v>25</v>
      </c>
      <c r="F18" s="238"/>
      <c r="G18" s="32" t="s">
        <v>26</v>
      </c>
      <c r="H18" s="33">
        <f>MIN($F$8:$F$31)</f>
        <v>0</v>
      </c>
      <c r="I18" s="34">
        <f>LOOKUP(H18,$P$9:$P$35,$S$9:$S$35)</f>
        <v>0</v>
      </c>
      <c r="J18" s="90">
        <f>'5月'!E32</f>
        <v>0</v>
      </c>
      <c r="K18" s="35">
        <f t="shared" si="0"/>
        <v>0</v>
      </c>
      <c r="L18" s="36">
        <f>IF(F18&lt;=K18,F18,K18)</f>
        <v>0</v>
      </c>
      <c r="M18" s="37"/>
      <c r="N18" s="37"/>
      <c r="O18" s="37"/>
      <c r="P18" s="46">
        <v>195000</v>
      </c>
      <c r="Q18" s="38" t="s">
        <v>31</v>
      </c>
      <c r="R18" s="46">
        <v>210000</v>
      </c>
      <c r="S18" s="47">
        <v>1640</v>
      </c>
      <c r="T18" s="37"/>
      <c r="U18" s="37"/>
      <c r="V18" s="37"/>
      <c r="W18" s="37"/>
    </row>
    <row r="19" spans="1:23" ht="19.5" customHeight="1" x14ac:dyDescent="0.2">
      <c r="A19" s="216"/>
      <c r="B19" s="200"/>
      <c r="C19" s="240"/>
      <c r="D19" s="201"/>
      <c r="E19" s="203"/>
      <c r="F19" s="239"/>
      <c r="G19" s="41" t="s">
        <v>30</v>
      </c>
      <c r="H19" s="42"/>
      <c r="I19" s="43"/>
      <c r="J19" s="82"/>
      <c r="K19" s="45">
        <f t="shared" si="0"/>
        <v>0</v>
      </c>
      <c r="L19" s="44">
        <f>IF(F18&lt;=K19,F18,K19)</f>
        <v>0</v>
      </c>
      <c r="M19" s="22"/>
      <c r="N19" s="22"/>
      <c r="O19" s="22"/>
      <c r="P19" s="46">
        <v>210000</v>
      </c>
      <c r="Q19" s="38" t="s">
        <v>31</v>
      </c>
      <c r="R19" s="46">
        <v>230000</v>
      </c>
      <c r="S19" s="47">
        <v>1800</v>
      </c>
      <c r="T19" s="22"/>
      <c r="U19" s="22"/>
      <c r="V19" s="22"/>
      <c r="W19" s="22"/>
    </row>
    <row r="20" spans="1:23" s="40" customFormat="1" ht="19.5" customHeight="1" x14ac:dyDescent="0.2">
      <c r="A20" s="215" t="s">
        <v>73</v>
      </c>
      <c r="B20" s="199">
        <v>6</v>
      </c>
      <c r="C20" s="240" t="s">
        <v>16</v>
      </c>
      <c r="D20" s="201">
        <v>6</v>
      </c>
      <c r="E20" s="203" t="s">
        <v>25</v>
      </c>
      <c r="F20" s="238"/>
      <c r="G20" s="32" t="s">
        <v>26</v>
      </c>
      <c r="H20" s="33">
        <f>MIN($F$8:$F$31)</f>
        <v>0</v>
      </c>
      <c r="I20" s="34">
        <f>LOOKUP(H20,$P$9:$P$35,$S$9:$S$35)</f>
        <v>0</v>
      </c>
      <c r="J20" s="90">
        <f>'6月'!E32</f>
        <v>0</v>
      </c>
      <c r="K20" s="35">
        <f t="shared" si="0"/>
        <v>0</v>
      </c>
      <c r="L20" s="36">
        <f>IF(F20&lt;=K20,F20,K20)</f>
        <v>0</v>
      </c>
      <c r="M20" s="37"/>
      <c r="N20" s="37"/>
      <c r="O20" s="37"/>
      <c r="P20" s="46">
        <v>230000</v>
      </c>
      <c r="Q20" s="38" t="s">
        <v>31</v>
      </c>
      <c r="R20" s="46">
        <v>250000</v>
      </c>
      <c r="S20" s="47">
        <v>1960</v>
      </c>
      <c r="T20" s="37"/>
      <c r="U20" s="37"/>
      <c r="V20" s="37"/>
      <c r="W20" s="37"/>
    </row>
    <row r="21" spans="1:23" ht="19.5" customHeight="1" x14ac:dyDescent="0.2">
      <c r="A21" s="216"/>
      <c r="B21" s="200"/>
      <c r="C21" s="240"/>
      <c r="D21" s="201"/>
      <c r="E21" s="203"/>
      <c r="F21" s="239"/>
      <c r="G21" s="41" t="s">
        <v>30</v>
      </c>
      <c r="H21" s="42"/>
      <c r="I21" s="43"/>
      <c r="J21" s="82"/>
      <c r="K21" s="45">
        <f t="shared" si="0"/>
        <v>0</v>
      </c>
      <c r="L21" s="44">
        <f>IF(F20&lt;=K21,F20,K21)</f>
        <v>0</v>
      </c>
      <c r="M21" s="22"/>
      <c r="N21" s="22"/>
      <c r="O21" s="22"/>
      <c r="P21" s="46">
        <v>250000</v>
      </c>
      <c r="Q21" s="38" t="s">
        <v>31</v>
      </c>
      <c r="R21" s="46">
        <v>270000</v>
      </c>
      <c r="S21" s="47">
        <v>2130</v>
      </c>
      <c r="T21" s="22"/>
      <c r="U21" s="22"/>
      <c r="V21" s="22"/>
      <c r="W21" s="22"/>
    </row>
    <row r="22" spans="1:23" s="40" customFormat="1" ht="19.5" customHeight="1" x14ac:dyDescent="0.2">
      <c r="A22" s="215" t="s">
        <v>73</v>
      </c>
      <c r="B22" s="199">
        <v>6</v>
      </c>
      <c r="C22" s="240" t="s">
        <v>16</v>
      </c>
      <c r="D22" s="201">
        <v>7</v>
      </c>
      <c r="E22" s="203" t="s">
        <v>25</v>
      </c>
      <c r="F22" s="238"/>
      <c r="G22" s="32" t="s">
        <v>26</v>
      </c>
      <c r="H22" s="33">
        <f>MIN($F$8:$F$31)</f>
        <v>0</v>
      </c>
      <c r="I22" s="34">
        <f>LOOKUP(H22,$P$9:$P$35,$S$9:$S$35)</f>
        <v>0</v>
      </c>
      <c r="J22" s="90">
        <f>'7月'!E32</f>
        <v>0</v>
      </c>
      <c r="K22" s="35">
        <f t="shared" si="0"/>
        <v>0</v>
      </c>
      <c r="L22" s="36">
        <f>IF(F22&lt;=K22,F22,K22)</f>
        <v>0</v>
      </c>
      <c r="M22" s="37"/>
      <c r="N22" s="37"/>
      <c r="O22" s="37"/>
      <c r="P22" s="46">
        <v>270000</v>
      </c>
      <c r="Q22" s="38" t="s">
        <v>31</v>
      </c>
      <c r="R22" s="46">
        <v>290000</v>
      </c>
      <c r="S22" s="47">
        <v>2290</v>
      </c>
      <c r="T22" s="37"/>
      <c r="U22" s="37"/>
      <c r="V22" s="37"/>
      <c r="W22" s="37"/>
    </row>
    <row r="23" spans="1:23" ht="19.5" customHeight="1" x14ac:dyDescent="0.2">
      <c r="A23" s="216"/>
      <c r="B23" s="200"/>
      <c r="C23" s="240"/>
      <c r="D23" s="201"/>
      <c r="E23" s="203"/>
      <c r="F23" s="239"/>
      <c r="G23" s="41" t="s">
        <v>30</v>
      </c>
      <c r="H23" s="42"/>
      <c r="I23" s="43"/>
      <c r="J23" s="82"/>
      <c r="K23" s="45">
        <f t="shared" si="0"/>
        <v>0</v>
      </c>
      <c r="L23" s="44">
        <f>IF(F22&lt;=K23,F22,K23)</f>
        <v>0</v>
      </c>
      <c r="M23" s="22"/>
      <c r="N23" s="22"/>
      <c r="O23" s="22"/>
      <c r="P23" s="46">
        <v>290000</v>
      </c>
      <c r="Q23" s="38" t="s">
        <v>31</v>
      </c>
      <c r="R23" s="46">
        <v>310000</v>
      </c>
      <c r="S23" s="47">
        <v>2460</v>
      </c>
      <c r="T23" s="22"/>
      <c r="U23" s="22"/>
      <c r="V23" s="22"/>
      <c r="W23" s="22"/>
    </row>
    <row r="24" spans="1:23" s="40" customFormat="1" ht="19.5" customHeight="1" x14ac:dyDescent="0.2">
      <c r="A24" s="215" t="s">
        <v>73</v>
      </c>
      <c r="B24" s="199">
        <v>6</v>
      </c>
      <c r="C24" s="240" t="s">
        <v>16</v>
      </c>
      <c r="D24" s="201">
        <v>8</v>
      </c>
      <c r="E24" s="203" t="s">
        <v>25</v>
      </c>
      <c r="F24" s="243"/>
      <c r="G24" s="32" t="s">
        <v>26</v>
      </c>
      <c r="H24" s="33">
        <f>MIN($F$8:$F$31)</f>
        <v>0</v>
      </c>
      <c r="I24" s="34">
        <f>LOOKUP(H24,$P$9:$P$35,$S$9:$S$35)</f>
        <v>0</v>
      </c>
      <c r="J24" s="90">
        <f>'8月'!E32</f>
        <v>0</v>
      </c>
      <c r="K24" s="35">
        <f t="shared" si="0"/>
        <v>0</v>
      </c>
      <c r="L24" s="36">
        <f>IF(F24&lt;=K24,F24,K24)</f>
        <v>0</v>
      </c>
      <c r="M24" s="37"/>
      <c r="N24" s="37"/>
      <c r="O24" s="37"/>
      <c r="P24" s="46">
        <v>310000</v>
      </c>
      <c r="Q24" s="38" t="s">
        <v>31</v>
      </c>
      <c r="R24" s="46">
        <v>330000</v>
      </c>
      <c r="S24" s="47">
        <v>2620</v>
      </c>
      <c r="T24" s="37"/>
      <c r="U24" s="37"/>
      <c r="V24" s="37"/>
      <c r="W24" s="37"/>
    </row>
    <row r="25" spans="1:23" ht="19.5" customHeight="1" x14ac:dyDescent="0.2">
      <c r="A25" s="216"/>
      <c r="B25" s="200"/>
      <c r="C25" s="240"/>
      <c r="D25" s="201"/>
      <c r="E25" s="203"/>
      <c r="F25" s="243"/>
      <c r="G25" s="41" t="s">
        <v>30</v>
      </c>
      <c r="H25" s="42"/>
      <c r="I25" s="43"/>
      <c r="J25" s="82"/>
      <c r="K25" s="45">
        <f t="shared" si="0"/>
        <v>0</v>
      </c>
      <c r="L25" s="44">
        <f>IF(F24&lt;=K25,F24,K25)</f>
        <v>0</v>
      </c>
      <c r="M25" s="22"/>
      <c r="N25" s="22"/>
      <c r="O25" s="22"/>
      <c r="P25" s="46">
        <v>330000</v>
      </c>
      <c r="Q25" s="38" t="s">
        <v>31</v>
      </c>
      <c r="R25" s="46">
        <v>350000</v>
      </c>
      <c r="S25" s="47">
        <v>2780</v>
      </c>
      <c r="T25" s="22"/>
      <c r="U25" s="22"/>
      <c r="V25" s="22"/>
      <c r="W25" s="22"/>
    </row>
    <row r="26" spans="1:23" s="40" customFormat="1" ht="19.5" customHeight="1" x14ac:dyDescent="0.2">
      <c r="A26" s="215" t="s">
        <v>73</v>
      </c>
      <c r="B26" s="199">
        <v>6</v>
      </c>
      <c r="C26" s="240" t="s">
        <v>16</v>
      </c>
      <c r="D26" s="201">
        <v>9</v>
      </c>
      <c r="E26" s="203" t="s">
        <v>25</v>
      </c>
      <c r="F26" s="243"/>
      <c r="G26" s="32" t="s">
        <v>26</v>
      </c>
      <c r="H26" s="33">
        <f>MIN($F$8:$F$31)</f>
        <v>0</v>
      </c>
      <c r="I26" s="34">
        <f>LOOKUP(H26,$P$9:$P$35,$S$9:$S$35)</f>
        <v>0</v>
      </c>
      <c r="J26" s="90">
        <f>'9月'!E32</f>
        <v>0</v>
      </c>
      <c r="K26" s="35">
        <f t="shared" si="0"/>
        <v>0</v>
      </c>
      <c r="L26" s="36">
        <f>IF(F26&lt;=K26,F26,K26)</f>
        <v>0</v>
      </c>
      <c r="M26" s="37"/>
      <c r="N26" s="37"/>
      <c r="O26" s="37"/>
      <c r="P26" s="46">
        <v>350000</v>
      </c>
      <c r="Q26" s="38" t="s">
        <v>31</v>
      </c>
      <c r="R26" s="46">
        <v>370000</v>
      </c>
      <c r="S26" s="47">
        <v>2950</v>
      </c>
      <c r="T26" s="37"/>
      <c r="U26" s="37"/>
      <c r="V26" s="37"/>
      <c r="W26" s="37"/>
    </row>
    <row r="27" spans="1:23" ht="19.5" customHeight="1" x14ac:dyDescent="0.2">
      <c r="A27" s="216"/>
      <c r="B27" s="200"/>
      <c r="C27" s="240"/>
      <c r="D27" s="201"/>
      <c r="E27" s="203"/>
      <c r="F27" s="243"/>
      <c r="G27" s="41" t="s">
        <v>30</v>
      </c>
      <c r="H27" s="42"/>
      <c r="I27" s="43"/>
      <c r="J27" s="83"/>
      <c r="K27" s="45">
        <f t="shared" si="0"/>
        <v>0</v>
      </c>
      <c r="L27" s="44">
        <f>IF(F26&lt;=K27,F26,K27)</f>
        <v>0</v>
      </c>
      <c r="M27" s="22"/>
      <c r="N27" s="22"/>
      <c r="O27" s="22"/>
      <c r="P27" s="46">
        <v>370000</v>
      </c>
      <c r="Q27" s="38" t="s">
        <v>31</v>
      </c>
      <c r="R27" s="46">
        <v>395000</v>
      </c>
      <c r="S27" s="47">
        <v>3110</v>
      </c>
      <c r="T27" s="22"/>
      <c r="U27" s="22"/>
      <c r="V27" s="22"/>
      <c r="W27" s="22"/>
    </row>
    <row r="28" spans="1:23" s="40" customFormat="1" ht="19.5" customHeight="1" x14ac:dyDescent="0.2">
      <c r="A28" s="215" t="s">
        <v>73</v>
      </c>
      <c r="B28" s="199">
        <v>6</v>
      </c>
      <c r="C28" s="240" t="s">
        <v>16</v>
      </c>
      <c r="D28" s="201">
        <v>10</v>
      </c>
      <c r="E28" s="203" t="s">
        <v>25</v>
      </c>
      <c r="F28" s="243"/>
      <c r="G28" s="32" t="s">
        <v>26</v>
      </c>
      <c r="H28" s="33">
        <f>MIN($F$8:$F$31)</f>
        <v>0</v>
      </c>
      <c r="I28" s="34">
        <f>LOOKUP(H28,$P$9:$P$35,$S$9:$S$35)</f>
        <v>0</v>
      </c>
      <c r="J28" s="90">
        <f>'10月'!E32</f>
        <v>0</v>
      </c>
      <c r="K28" s="35">
        <f t="shared" si="0"/>
        <v>0</v>
      </c>
      <c r="L28" s="36">
        <f>IF(F28&lt;=K28,F28,K28)</f>
        <v>0</v>
      </c>
      <c r="M28" s="37"/>
      <c r="N28" s="37"/>
      <c r="O28" s="37"/>
      <c r="P28" s="46">
        <v>395000</v>
      </c>
      <c r="Q28" s="38" t="s">
        <v>31</v>
      </c>
      <c r="R28" s="46">
        <v>425000</v>
      </c>
      <c r="S28" s="47">
        <v>3360</v>
      </c>
      <c r="T28" s="37"/>
      <c r="U28" s="37"/>
      <c r="V28" s="37"/>
      <c r="W28" s="37"/>
    </row>
    <row r="29" spans="1:23" ht="19.5" customHeight="1" x14ac:dyDescent="0.2">
      <c r="A29" s="216"/>
      <c r="B29" s="200"/>
      <c r="C29" s="240"/>
      <c r="D29" s="201"/>
      <c r="E29" s="203"/>
      <c r="F29" s="243"/>
      <c r="G29" s="41" t="s">
        <v>30</v>
      </c>
      <c r="H29" s="42"/>
      <c r="I29" s="43"/>
      <c r="J29" s="82"/>
      <c r="K29" s="45">
        <f t="shared" si="0"/>
        <v>0</v>
      </c>
      <c r="L29" s="44">
        <f>IF(F28&lt;=K29,F28,K29)</f>
        <v>0</v>
      </c>
      <c r="M29" s="22"/>
      <c r="N29" s="22"/>
      <c r="O29" s="22"/>
      <c r="P29" s="46">
        <v>425000</v>
      </c>
      <c r="Q29" s="38" t="s">
        <v>31</v>
      </c>
      <c r="R29" s="46">
        <v>455000</v>
      </c>
      <c r="S29" s="47">
        <v>3610</v>
      </c>
      <c r="T29" s="22"/>
      <c r="U29" s="22"/>
      <c r="V29" s="22"/>
      <c r="W29" s="22"/>
    </row>
    <row r="30" spans="1:23" s="40" customFormat="1" ht="19.5" customHeight="1" x14ac:dyDescent="0.2">
      <c r="A30" s="215" t="s">
        <v>73</v>
      </c>
      <c r="B30" s="244"/>
      <c r="C30" s="240" t="s">
        <v>16</v>
      </c>
      <c r="D30" s="290"/>
      <c r="E30" s="203" t="s">
        <v>25</v>
      </c>
      <c r="F30" s="243"/>
      <c r="G30" s="32" t="s">
        <v>26</v>
      </c>
      <c r="H30" s="33">
        <f>MIN($F$8:$F$31)</f>
        <v>0</v>
      </c>
      <c r="I30" s="34"/>
      <c r="J30" s="90"/>
      <c r="K30" s="35">
        <f>I30*J30</f>
        <v>0</v>
      </c>
      <c r="L30" s="36">
        <f>IF(F30&lt;=K30,F30,K30)</f>
        <v>0</v>
      </c>
      <c r="M30" s="37"/>
      <c r="N30" s="37"/>
      <c r="O30" s="37"/>
      <c r="P30" s="46">
        <v>455000</v>
      </c>
      <c r="Q30" s="38" t="s">
        <v>31</v>
      </c>
      <c r="R30" s="46">
        <v>485000</v>
      </c>
      <c r="S30" s="47">
        <v>3850</v>
      </c>
      <c r="T30" s="37"/>
      <c r="U30" s="37"/>
      <c r="V30" s="37"/>
      <c r="W30" s="37"/>
    </row>
    <row r="31" spans="1:23" ht="19.5" customHeight="1" x14ac:dyDescent="0.2">
      <c r="A31" s="216"/>
      <c r="B31" s="244"/>
      <c r="C31" s="240"/>
      <c r="D31" s="290"/>
      <c r="E31" s="203"/>
      <c r="F31" s="243"/>
      <c r="G31" s="41" t="s">
        <v>30</v>
      </c>
      <c r="H31" s="42"/>
      <c r="I31" s="43"/>
      <c r="J31" s="82"/>
      <c r="K31" s="45">
        <f t="shared" si="0"/>
        <v>0</v>
      </c>
      <c r="L31" s="44">
        <f>IF(F30&lt;=K31,F30,K31)</f>
        <v>0</v>
      </c>
      <c r="M31" s="22"/>
      <c r="N31" s="22"/>
      <c r="O31" s="22"/>
      <c r="P31" s="46">
        <v>485000</v>
      </c>
      <c r="Q31" s="38" t="s">
        <v>31</v>
      </c>
      <c r="R31" s="46">
        <v>515000</v>
      </c>
      <c r="S31" s="47">
        <v>4100</v>
      </c>
      <c r="T31" s="22"/>
      <c r="U31" s="22"/>
      <c r="V31" s="22"/>
      <c r="W31" s="22"/>
    </row>
    <row r="32" spans="1:23" ht="19.5" customHeight="1" thickBot="1" x14ac:dyDescent="0.25">
      <c r="A32" s="48"/>
      <c r="B32" s="48"/>
      <c r="C32" s="48"/>
      <c r="D32" s="48"/>
      <c r="E32" s="49"/>
      <c r="F32" s="48"/>
      <c r="G32" s="50"/>
      <c r="H32" s="50"/>
      <c r="I32" s="48"/>
      <c r="J32" s="48"/>
      <c r="K32" s="48"/>
      <c r="L32" s="48"/>
      <c r="M32" s="22"/>
      <c r="N32" s="22"/>
      <c r="O32" s="22"/>
      <c r="P32" s="46">
        <v>515000</v>
      </c>
      <c r="Q32" s="38" t="s">
        <v>31</v>
      </c>
      <c r="R32" s="46">
        <v>545000</v>
      </c>
      <c r="S32" s="47">
        <v>4340</v>
      </c>
      <c r="T32" s="22"/>
      <c r="U32" s="22"/>
      <c r="V32" s="22"/>
      <c r="W32" s="22"/>
    </row>
    <row r="33" spans="1:23" ht="19.5" customHeight="1" x14ac:dyDescent="0.2">
      <c r="A33" s="228" t="s">
        <v>32</v>
      </c>
      <c r="B33" s="229"/>
      <c r="C33" s="229"/>
      <c r="D33" s="229"/>
      <c r="E33" s="229"/>
      <c r="F33" s="229"/>
      <c r="G33" s="51" t="s">
        <v>26</v>
      </c>
      <c r="H33" s="51"/>
      <c r="I33" s="52"/>
      <c r="J33" s="84">
        <f>J8+J10+J12+J14+J16+J18+J20+J22+J24+J26+J28+J30</f>
        <v>0</v>
      </c>
      <c r="K33" s="53">
        <f>K8+K10+K12+K14+K16+K18+K20+K22+K24+K26+K28+K30</f>
        <v>0</v>
      </c>
      <c r="L33" s="54">
        <f>L8+L10+L12+L14+L16+L18+L20+L22+L24+L26+L28+L30</f>
        <v>0</v>
      </c>
      <c r="M33" s="22"/>
      <c r="N33" s="22"/>
      <c r="O33" s="22"/>
      <c r="P33" s="46">
        <v>545000</v>
      </c>
      <c r="Q33" s="38" t="s">
        <v>31</v>
      </c>
      <c r="R33" s="59">
        <v>575000</v>
      </c>
      <c r="S33" s="47">
        <v>4590</v>
      </c>
      <c r="T33" s="22"/>
      <c r="U33" s="22"/>
      <c r="V33" s="22"/>
      <c r="W33" s="22"/>
    </row>
    <row r="34" spans="1:23" ht="19.5" customHeight="1" thickBot="1" x14ac:dyDescent="0.25">
      <c r="A34" s="230"/>
      <c r="B34" s="231"/>
      <c r="C34" s="231"/>
      <c r="D34" s="231"/>
      <c r="E34" s="231"/>
      <c r="F34" s="231"/>
      <c r="G34" s="55" t="s">
        <v>30</v>
      </c>
      <c r="H34" s="55"/>
      <c r="I34" s="56"/>
      <c r="J34" s="85">
        <f>J9+J11+J13+J15+J17+J19+J21+J23+J25+J27+J29+J31</f>
        <v>0</v>
      </c>
      <c r="K34" s="58">
        <f t="shared" ref="K34:L34" si="1">K9+K11+K13+K15+K17+K19+K21+K23+K25+K27+K29+K31</f>
        <v>0</v>
      </c>
      <c r="L34" s="138">
        <f t="shared" si="1"/>
        <v>0</v>
      </c>
      <c r="M34" s="22"/>
      <c r="N34" s="22"/>
      <c r="O34" s="22"/>
      <c r="P34" s="59">
        <v>575000</v>
      </c>
      <c r="Q34" s="38" t="s">
        <v>31</v>
      </c>
      <c r="R34" s="59">
        <v>605000</v>
      </c>
      <c r="S34" s="60">
        <v>4840</v>
      </c>
      <c r="T34" s="22"/>
      <c r="U34" s="22"/>
      <c r="V34" s="22"/>
      <c r="W34" s="22"/>
    </row>
    <row r="35" spans="1:23" ht="19.5" customHeight="1" x14ac:dyDescent="0.2">
      <c r="A35" s="48"/>
      <c r="B35" s="48"/>
      <c r="C35" s="48"/>
      <c r="D35" s="48"/>
      <c r="E35" s="49"/>
      <c r="F35" s="48"/>
      <c r="G35" s="50"/>
      <c r="H35" s="50"/>
      <c r="I35" s="48"/>
      <c r="J35" s="48"/>
      <c r="K35" s="48"/>
      <c r="L35" s="48"/>
      <c r="M35" s="22"/>
      <c r="N35" s="22"/>
      <c r="O35" s="22"/>
      <c r="P35" s="59">
        <v>605000</v>
      </c>
      <c r="Q35" s="38" t="s">
        <v>31</v>
      </c>
      <c r="R35" s="61"/>
      <c r="S35" s="60">
        <v>5080</v>
      </c>
    </row>
    <row r="36" spans="1:23" ht="19.5" customHeight="1" x14ac:dyDescent="0.2">
      <c r="A36" s="48"/>
      <c r="B36" s="48"/>
      <c r="C36" s="48"/>
      <c r="D36" s="48"/>
      <c r="E36" s="49"/>
      <c r="F36" s="48"/>
      <c r="G36" s="50"/>
      <c r="H36" s="50"/>
      <c r="I36" s="48"/>
      <c r="J36" s="48"/>
      <c r="K36" s="48"/>
      <c r="L36" s="48"/>
      <c r="M36" s="22"/>
      <c r="N36" s="22"/>
      <c r="O36" s="22"/>
    </row>
    <row r="37" spans="1:23" ht="19.5" customHeight="1" x14ac:dyDescent="0.2"/>
    <row r="38" spans="1:23" ht="19.5" customHeight="1" x14ac:dyDescent="0.2"/>
    <row r="39" spans="1:23" ht="19.5" customHeight="1" x14ac:dyDescent="0.2"/>
    <row r="40" spans="1:23" ht="19.5" customHeight="1" x14ac:dyDescent="0.2"/>
    <row r="41" spans="1:23" ht="19.5" customHeight="1" x14ac:dyDescent="0.2"/>
    <row r="42" spans="1:23" ht="19.5" customHeight="1" x14ac:dyDescent="0.2"/>
    <row r="43" spans="1:23" ht="19.5" customHeight="1" x14ac:dyDescent="0.2"/>
    <row r="44" spans="1:23" ht="9.75" customHeight="1" x14ac:dyDescent="0.2"/>
    <row r="45" spans="1:23" ht="19.5" customHeight="1" x14ac:dyDescent="0.2"/>
    <row r="46" spans="1:23" ht="9.75" customHeight="1" x14ac:dyDescent="0.2"/>
    <row r="47" spans="1:23" ht="21.75" customHeight="1" x14ac:dyDescent="0.2"/>
  </sheetData>
  <sheetProtection formatCells="0" selectLockedCells="1"/>
  <mergeCells count="82">
    <mergeCell ref="A33:F34"/>
    <mergeCell ref="A30:A31"/>
    <mergeCell ref="B30:B31"/>
    <mergeCell ref="C30:C31"/>
    <mergeCell ref="D30:D31"/>
    <mergeCell ref="E30:E31"/>
    <mergeCell ref="F30:F31"/>
    <mergeCell ref="F28:F29"/>
    <mergeCell ref="C26:C27"/>
    <mergeCell ref="D26:D27"/>
    <mergeCell ref="E26:E27"/>
    <mergeCell ref="F26:F27"/>
    <mergeCell ref="A28:A29"/>
    <mergeCell ref="B28:B29"/>
    <mergeCell ref="C28:C29"/>
    <mergeCell ref="D28:D29"/>
    <mergeCell ref="E28:E29"/>
    <mergeCell ref="A22:A23"/>
    <mergeCell ref="A24:A25"/>
    <mergeCell ref="A26:A27"/>
    <mergeCell ref="B26:B27"/>
    <mergeCell ref="B24:B25"/>
    <mergeCell ref="B22:B23"/>
    <mergeCell ref="F24:F25"/>
    <mergeCell ref="C22:C23"/>
    <mergeCell ref="D22:D23"/>
    <mergeCell ref="E22:E23"/>
    <mergeCell ref="F22:F23"/>
    <mergeCell ref="C24:C25"/>
    <mergeCell ref="D24:D25"/>
    <mergeCell ref="E24:E25"/>
    <mergeCell ref="A14:A15"/>
    <mergeCell ref="A16:A17"/>
    <mergeCell ref="A18:A19"/>
    <mergeCell ref="A20:A21"/>
    <mergeCell ref="F20:F21"/>
    <mergeCell ref="C18:C19"/>
    <mergeCell ref="D18:D19"/>
    <mergeCell ref="E18:E19"/>
    <mergeCell ref="F18:F19"/>
    <mergeCell ref="C20:C21"/>
    <mergeCell ref="D20:D21"/>
    <mergeCell ref="E20:E21"/>
    <mergeCell ref="F16:F17"/>
    <mergeCell ref="C14:C15"/>
    <mergeCell ref="D14:D15"/>
    <mergeCell ref="E14:E15"/>
    <mergeCell ref="A10:A11"/>
    <mergeCell ref="A12:A13"/>
    <mergeCell ref="B12:B13"/>
    <mergeCell ref="B10:B11"/>
    <mergeCell ref="F12:F13"/>
    <mergeCell ref="C10:C11"/>
    <mergeCell ref="D10:D11"/>
    <mergeCell ref="E10:E11"/>
    <mergeCell ref="F10:F11"/>
    <mergeCell ref="C12:C13"/>
    <mergeCell ref="D12:D13"/>
    <mergeCell ref="E12:E13"/>
    <mergeCell ref="A3:L3"/>
    <mergeCell ref="A4:L4"/>
    <mergeCell ref="A7:C7"/>
    <mergeCell ref="D7:E7"/>
    <mergeCell ref="C8:C9"/>
    <mergeCell ref="D8:D9"/>
    <mergeCell ref="E8:E9"/>
    <mergeCell ref="A8:A9"/>
    <mergeCell ref="B8:B9"/>
    <mergeCell ref="A6:C6"/>
    <mergeCell ref="D6:L6"/>
    <mergeCell ref="A5:C5"/>
    <mergeCell ref="D5:L5"/>
    <mergeCell ref="F8:F9"/>
    <mergeCell ref="B20:B21"/>
    <mergeCell ref="B18:B19"/>
    <mergeCell ref="B16:B17"/>
    <mergeCell ref="B14:B15"/>
    <mergeCell ref="P7:R7"/>
    <mergeCell ref="F14:F15"/>
    <mergeCell ref="C16:C17"/>
    <mergeCell ref="D16:D17"/>
    <mergeCell ref="E16:E17"/>
  </mergeCells>
  <phoneticPr fontId="3"/>
  <printOptions horizontalCentered="1"/>
  <pageMargins left="0.43307086614173229" right="0.17" top="0.78740157480314965" bottom="0.78740157480314965" header="0.51181102362204722" footer="0.51181102362204722"/>
  <pageSetup paperSize="9" orientation="portrait" r:id="rId1"/>
  <headerFooter alignWithMargins="0"/>
  <ignoredErrors>
    <ignoredError sqref="K12" evalError="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36"/>
  <sheetViews>
    <sheetView zoomScale="75" zoomScaleNormal="75" zoomScaleSheetLayoutView="50" workbookViewId="0">
      <selection activeCell="M21" sqref="M21"/>
    </sheetView>
  </sheetViews>
  <sheetFormatPr defaultColWidth="11.36328125" defaultRowHeight="13" x14ac:dyDescent="0.2"/>
  <cols>
    <col min="1" max="1" width="16.7265625" style="6" customWidth="1"/>
    <col min="2" max="2" width="11.1796875" style="6" customWidth="1"/>
    <col min="3" max="3" width="3.7265625" style="12"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2" width="11.36328125" style="6"/>
    <col min="13" max="13" width="12.7265625" style="6" customWidth="1"/>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90</v>
      </c>
      <c r="C1" s="264" t="s">
        <v>120</v>
      </c>
      <c r="D1" s="264"/>
      <c r="E1" s="264"/>
      <c r="F1" s="264"/>
      <c r="G1" s="264"/>
      <c r="H1" s="264"/>
      <c r="I1" s="264"/>
      <c r="J1" s="264"/>
      <c r="K1" s="264"/>
    </row>
    <row r="2" spans="1:15" ht="30" customHeight="1" x14ac:dyDescent="0.2">
      <c r="C2" s="264"/>
      <c r="D2" s="264"/>
      <c r="E2" s="264"/>
      <c r="F2" s="264"/>
      <c r="G2" s="264"/>
      <c r="H2" s="264"/>
      <c r="I2" s="264"/>
      <c r="J2" s="264"/>
      <c r="K2" s="264"/>
    </row>
    <row r="3" spans="1:15" ht="30" customHeight="1" x14ac:dyDescent="0.2">
      <c r="A3" s="5" t="s">
        <v>13</v>
      </c>
      <c r="B3" s="265" t="str">
        <f>従業者A!D5</f>
        <v>株式会社×××</v>
      </c>
      <c r="C3" s="265"/>
      <c r="D3" s="265"/>
      <c r="E3" s="92"/>
      <c r="F3" s="92"/>
      <c r="G3" s="92"/>
      <c r="H3" s="92"/>
      <c r="I3" s="92"/>
      <c r="J3" s="92"/>
      <c r="K3" s="92"/>
    </row>
    <row r="4" spans="1:15" ht="30" customHeight="1" thickBot="1" x14ac:dyDescent="0.25">
      <c r="A4" s="7" t="s">
        <v>2</v>
      </c>
      <c r="B4" s="265" t="str">
        <f ca="1">従業者A!D6</f>
        <v>従業者A</v>
      </c>
      <c r="C4" s="265"/>
      <c r="D4" s="265"/>
      <c r="E4" s="8"/>
      <c r="F4" s="8"/>
      <c r="G4" s="8"/>
    </row>
    <row r="5" spans="1:15" ht="30" customHeight="1" thickBot="1" x14ac:dyDescent="0.25">
      <c r="A5" s="10" t="s">
        <v>49</v>
      </c>
      <c r="B5" s="266">
        <f>従業者A!I8</f>
        <v>0</v>
      </c>
      <c r="C5" s="266"/>
      <c r="D5" s="266"/>
      <c r="E5" s="8"/>
      <c r="F5" s="8"/>
      <c r="G5" s="8"/>
      <c r="L5" s="181" t="s">
        <v>96</v>
      </c>
    </row>
    <row r="6" spans="1:15" ht="30" customHeight="1" thickBot="1" x14ac:dyDescent="0.25">
      <c r="A6" s="10" t="s">
        <v>64</v>
      </c>
      <c r="B6" s="130">
        <v>15</v>
      </c>
      <c r="C6" s="130" t="s">
        <v>65</v>
      </c>
      <c r="D6" s="131"/>
      <c r="E6" s="8"/>
      <c r="F6" s="8"/>
      <c r="G6" s="8"/>
      <c r="L6" s="20"/>
    </row>
    <row r="7" spans="1:15" ht="30" customHeight="1" thickBot="1" x14ac:dyDescent="0.25">
      <c r="A7" s="11" t="s">
        <v>50</v>
      </c>
    </row>
    <row r="8" spans="1:15" s="12" customFormat="1" ht="24" customHeight="1" x14ac:dyDescent="0.2">
      <c r="A8" s="267" t="s">
        <v>11</v>
      </c>
      <c r="B8" s="269" t="s">
        <v>10</v>
      </c>
      <c r="C8" s="269"/>
      <c r="D8" s="269"/>
      <c r="E8" s="271" t="s">
        <v>9</v>
      </c>
      <c r="F8" s="272"/>
      <c r="G8" s="272"/>
      <c r="H8" s="273"/>
      <c r="I8" s="271" t="s">
        <v>8</v>
      </c>
      <c r="J8" s="273"/>
      <c r="K8" s="105" t="s">
        <v>7</v>
      </c>
      <c r="L8" s="252" t="s">
        <v>42</v>
      </c>
      <c r="M8" s="245" t="s">
        <v>59</v>
      </c>
      <c r="N8" s="246" t="s">
        <v>62</v>
      </c>
      <c r="O8" s="247" t="s">
        <v>63</v>
      </c>
    </row>
    <row r="9" spans="1:15" s="12" customFormat="1" ht="24" customHeight="1" x14ac:dyDescent="0.2">
      <c r="A9" s="268"/>
      <c r="B9" s="270"/>
      <c r="C9" s="270"/>
      <c r="D9" s="270"/>
      <c r="E9" s="274"/>
      <c r="F9" s="275"/>
      <c r="G9" s="275"/>
      <c r="H9" s="276"/>
      <c r="I9" s="277"/>
      <c r="J9" s="278"/>
      <c r="K9" s="106" t="s">
        <v>51</v>
      </c>
      <c r="L9" s="253"/>
      <c r="M9" s="245"/>
      <c r="N9" s="246"/>
      <c r="O9" s="246"/>
    </row>
    <row r="10" spans="1:15" ht="46.5" customHeight="1" x14ac:dyDescent="0.2">
      <c r="A10" s="142" t="s">
        <v>101</v>
      </c>
      <c r="B10" s="139">
        <v>0.375</v>
      </c>
      <c r="C10" s="13" t="s">
        <v>52</v>
      </c>
      <c r="D10" s="140">
        <v>0.75</v>
      </c>
      <c r="E10" s="110">
        <f>IFERROR(HOUR(O10),"")</f>
        <v>8</v>
      </c>
      <c r="F10" s="98" t="s">
        <v>53</v>
      </c>
      <c r="G10" s="104">
        <f>IFERROR(MINUTE(O10),"")</f>
        <v>0</v>
      </c>
      <c r="H10" s="99" t="s">
        <v>54</v>
      </c>
      <c r="I10" s="111">
        <f>IFERROR((E10+G10/60)*$B$5,"")</f>
        <v>0</v>
      </c>
      <c r="J10" s="14" t="s">
        <v>0</v>
      </c>
      <c r="K10" s="135" t="s">
        <v>66</v>
      </c>
      <c r="L10" s="107"/>
      <c r="M10" s="109">
        <v>4.1666666666666664E-2</v>
      </c>
      <c r="N10" s="91">
        <f>IFERROR(D10-B10-M10,"")</f>
        <v>0.33333333333333331</v>
      </c>
      <c r="O10" s="91">
        <f>IFERROR(IF(N10&gt;0,FLOOR(N10,"0:30"),""),"")</f>
        <v>0.33333333333333331</v>
      </c>
    </row>
    <row r="11" spans="1:15" ht="46.5" customHeight="1" x14ac:dyDescent="0.2">
      <c r="A11" s="142" t="s">
        <v>100</v>
      </c>
      <c r="B11" s="139">
        <v>0.375</v>
      </c>
      <c r="C11" s="13" t="s">
        <v>56</v>
      </c>
      <c r="D11" s="140">
        <v>0.71527777777777779</v>
      </c>
      <c r="E11" s="97">
        <f t="shared" ref="E11:E32" si="0">IFERROR(HOUR(O11),"")</f>
        <v>7</v>
      </c>
      <c r="F11" s="98" t="s">
        <v>57</v>
      </c>
      <c r="G11" s="104">
        <f t="shared" ref="G11:G32" si="1">IFERROR(MINUTE(O11),"")</f>
        <v>0</v>
      </c>
      <c r="H11" s="99" t="s">
        <v>54</v>
      </c>
      <c r="I11" s="111">
        <f>IFERROR((E11+G11/60)*$B$5,"")</f>
        <v>0</v>
      </c>
      <c r="J11" s="14" t="s">
        <v>0</v>
      </c>
      <c r="K11" s="135" t="s">
        <v>68</v>
      </c>
      <c r="L11" s="107"/>
      <c r="M11" s="109">
        <v>4.1666666666666664E-2</v>
      </c>
      <c r="N11" s="91">
        <f t="shared" ref="N11:N32" si="2">IFERROR(D11-B11-M11,"")</f>
        <v>0.2986111111111111</v>
      </c>
      <c r="O11" s="91">
        <f t="shared" ref="O11:O32" si="3">IFERROR(IF(N11&gt;0,FLOOR(N11,"0:30"),""),"")</f>
        <v>0.29166666666666663</v>
      </c>
    </row>
    <row r="12" spans="1:15" ht="46.5" customHeight="1" x14ac:dyDescent="0.2">
      <c r="A12" s="142" t="s">
        <v>102</v>
      </c>
      <c r="B12" s="139">
        <v>0.375</v>
      </c>
      <c r="C12" s="13" t="s">
        <v>56</v>
      </c>
      <c r="D12" s="140">
        <v>0.5</v>
      </c>
      <c r="E12" s="97">
        <f t="shared" si="0"/>
        <v>3</v>
      </c>
      <c r="F12" s="98" t="s">
        <v>57</v>
      </c>
      <c r="G12" s="104">
        <f t="shared" si="1"/>
        <v>0</v>
      </c>
      <c r="H12" s="99" t="s">
        <v>54</v>
      </c>
      <c r="I12" s="111">
        <f t="shared" ref="I12:I32" si="4">IFERROR((E12+G12/60)*$B$5,"")</f>
        <v>0</v>
      </c>
      <c r="J12" s="14" t="s">
        <v>0</v>
      </c>
      <c r="K12" s="135" t="s">
        <v>67</v>
      </c>
      <c r="L12" s="107"/>
      <c r="M12" s="109">
        <v>0</v>
      </c>
      <c r="N12" s="91">
        <f t="shared" si="2"/>
        <v>0.125</v>
      </c>
      <c r="O12" s="91">
        <f t="shared" si="3"/>
        <v>0.125</v>
      </c>
    </row>
    <row r="13" spans="1:15" ht="46.5" customHeight="1" x14ac:dyDescent="0.2">
      <c r="A13" s="142" t="s">
        <v>103</v>
      </c>
      <c r="B13" s="139">
        <v>0.375</v>
      </c>
      <c r="C13" s="13" t="s">
        <v>56</v>
      </c>
      <c r="D13" s="140">
        <v>0.5</v>
      </c>
      <c r="E13" s="97">
        <f t="shared" si="0"/>
        <v>3</v>
      </c>
      <c r="F13" s="98" t="s">
        <v>57</v>
      </c>
      <c r="G13" s="104">
        <f t="shared" si="1"/>
        <v>0</v>
      </c>
      <c r="H13" s="99" t="s">
        <v>54</v>
      </c>
      <c r="I13" s="111">
        <f t="shared" si="4"/>
        <v>0</v>
      </c>
      <c r="J13" s="14" t="s">
        <v>0</v>
      </c>
      <c r="K13" s="135" t="s">
        <v>72</v>
      </c>
      <c r="L13" s="107"/>
      <c r="M13" s="109">
        <v>0</v>
      </c>
      <c r="N13" s="91">
        <f t="shared" si="2"/>
        <v>0.125</v>
      </c>
      <c r="O13" s="91">
        <f t="shared" si="3"/>
        <v>0.125</v>
      </c>
    </row>
    <row r="14" spans="1:15" ht="46.5" customHeight="1" x14ac:dyDescent="0.2">
      <c r="A14" s="142" t="s">
        <v>104</v>
      </c>
      <c r="B14" s="139">
        <v>0.375</v>
      </c>
      <c r="C14" s="13" t="s">
        <v>56</v>
      </c>
      <c r="D14" s="140">
        <v>0.65625</v>
      </c>
      <c r="E14" s="97">
        <f t="shared" si="0"/>
        <v>5</v>
      </c>
      <c r="F14" s="98" t="s">
        <v>57</v>
      </c>
      <c r="G14" s="104">
        <f t="shared" si="1"/>
        <v>30</v>
      </c>
      <c r="H14" s="99" t="s">
        <v>54</v>
      </c>
      <c r="I14" s="111">
        <f t="shared" si="4"/>
        <v>0</v>
      </c>
      <c r="J14" s="14" t="s">
        <v>0</v>
      </c>
      <c r="K14" s="133"/>
      <c r="L14" s="107"/>
      <c r="M14" s="109">
        <v>4.1666666666666664E-2</v>
      </c>
      <c r="N14" s="91">
        <f t="shared" si="2"/>
        <v>0.23958333333333334</v>
      </c>
      <c r="O14" s="91">
        <f t="shared" si="3"/>
        <v>0.22916666666666666</v>
      </c>
    </row>
    <row r="15" spans="1:15" ht="46.5" customHeight="1" x14ac:dyDescent="0.2">
      <c r="A15" s="142" t="s">
        <v>105</v>
      </c>
      <c r="B15" s="95" t="s">
        <v>55</v>
      </c>
      <c r="C15" s="13" t="s">
        <v>56</v>
      </c>
      <c r="D15" s="96" t="s">
        <v>55</v>
      </c>
      <c r="E15" s="97" t="str">
        <f t="shared" si="0"/>
        <v/>
      </c>
      <c r="F15" s="98" t="s">
        <v>57</v>
      </c>
      <c r="G15" s="104" t="str">
        <f t="shared" si="1"/>
        <v/>
      </c>
      <c r="H15" s="99" t="s">
        <v>54</v>
      </c>
      <c r="I15" s="111" t="str">
        <f t="shared" si="4"/>
        <v/>
      </c>
      <c r="J15" s="14" t="s">
        <v>0</v>
      </c>
      <c r="K15" s="133"/>
      <c r="L15" s="107"/>
      <c r="M15" s="109"/>
      <c r="N15" s="91" t="str">
        <f t="shared" si="2"/>
        <v/>
      </c>
      <c r="O15" s="91" t="str">
        <f t="shared" si="3"/>
        <v/>
      </c>
    </row>
    <row r="16" spans="1:15" ht="46.5" customHeight="1" x14ac:dyDescent="0.2">
      <c r="A16" s="142" t="s">
        <v>106</v>
      </c>
      <c r="B16" s="95" t="s">
        <v>55</v>
      </c>
      <c r="C16" s="13" t="s">
        <v>56</v>
      </c>
      <c r="D16" s="96" t="s">
        <v>55</v>
      </c>
      <c r="E16" s="97" t="str">
        <f t="shared" si="0"/>
        <v/>
      </c>
      <c r="F16" s="98" t="s">
        <v>57</v>
      </c>
      <c r="G16" s="104" t="str">
        <f t="shared" si="1"/>
        <v/>
      </c>
      <c r="H16" s="99" t="s">
        <v>54</v>
      </c>
      <c r="I16" s="111" t="str">
        <f t="shared" si="4"/>
        <v/>
      </c>
      <c r="J16" s="14" t="s">
        <v>0</v>
      </c>
      <c r="K16" s="141" t="s">
        <v>69</v>
      </c>
      <c r="L16" s="107"/>
      <c r="M16" s="109"/>
      <c r="N16" s="91" t="str">
        <f t="shared" si="2"/>
        <v/>
      </c>
      <c r="O16" s="91" t="str">
        <f t="shared" si="3"/>
        <v/>
      </c>
    </row>
    <row r="17" spans="1:15" ht="46.5" customHeight="1" x14ac:dyDescent="0.2">
      <c r="A17" s="142" t="s">
        <v>107</v>
      </c>
      <c r="B17" s="95" t="s">
        <v>55</v>
      </c>
      <c r="C17" s="13" t="s">
        <v>56</v>
      </c>
      <c r="D17" s="96" t="s">
        <v>55</v>
      </c>
      <c r="E17" s="97" t="str">
        <f t="shared" si="0"/>
        <v/>
      </c>
      <c r="F17" s="98" t="s">
        <v>57</v>
      </c>
      <c r="G17" s="104" t="str">
        <f t="shared" si="1"/>
        <v/>
      </c>
      <c r="H17" s="99" t="s">
        <v>54</v>
      </c>
      <c r="I17" s="111" t="str">
        <f t="shared" si="4"/>
        <v/>
      </c>
      <c r="J17" s="14" t="s">
        <v>0</v>
      </c>
      <c r="K17" s="141" t="s">
        <v>70</v>
      </c>
      <c r="L17" s="107"/>
      <c r="M17" s="109"/>
      <c r="N17" s="91" t="str">
        <f t="shared" si="2"/>
        <v/>
      </c>
      <c r="O17" s="91" t="str">
        <f t="shared" si="3"/>
        <v/>
      </c>
    </row>
    <row r="18" spans="1:15" ht="46.5" customHeight="1" x14ac:dyDescent="0.2">
      <c r="A18" s="142" t="s">
        <v>108</v>
      </c>
      <c r="B18" s="95" t="s">
        <v>61</v>
      </c>
      <c r="C18" s="13" t="s">
        <v>56</v>
      </c>
      <c r="D18" s="96" t="s">
        <v>60</v>
      </c>
      <c r="E18" s="97" t="str">
        <f t="shared" si="0"/>
        <v/>
      </c>
      <c r="F18" s="98" t="s">
        <v>57</v>
      </c>
      <c r="G18" s="104" t="str">
        <f t="shared" si="1"/>
        <v/>
      </c>
      <c r="H18" s="99" t="s">
        <v>54</v>
      </c>
      <c r="I18" s="111" t="str">
        <f t="shared" si="4"/>
        <v/>
      </c>
      <c r="J18" s="14" t="s">
        <v>0</v>
      </c>
      <c r="K18" s="141" t="s">
        <v>71</v>
      </c>
      <c r="L18" s="107"/>
      <c r="M18" s="109"/>
      <c r="N18" s="91" t="str">
        <f t="shared" si="2"/>
        <v/>
      </c>
      <c r="O18" s="91" t="str">
        <f t="shared" si="3"/>
        <v/>
      </c>
    </row>
    <row r="19" spans="1:15" ht="46.5" customHeight="1" x14ac:dyDescent="0.2">
      <c r="A19" s="142" t="s">
        <v>110</v>
      </c>
      <c r="B19" s="95" t="s">
        <v>55</v>
      </c>
      <c r="C19" s="13" t="s">
        <v>56</v>
      </c>
      <c r="D19" s="96" t="s">
        <v>55</v>
      </c>
      <c r="E19" s="97" t="str">
        <f t="shared" si="0"/>
        <v/>
      </c>
      <c r="F19" s="98" t="s">
        <v>57</v>
      </c>
      <c r="G19" s="104" t="str">
        <f t="shared" si="1"/>
        <v/>
      </c>
      <c r="H19" s="99" t="s">
        <v>54</v>
      </c>
      <c r="I19" s="111" t="str">
        <f t="shared" si="4"/>
        <v/>
      </c>
      <c r="J19" s="14" t="s">
        <v>0</v>
      </c>
      <c r="K19" s="133"/>
      <c r="L19" s="107"/>
      <c r="M19" s="109"/>
      <c r="N19" s="91" t="str">
        <f t="shared" si="2"/>
        <v/>
      </c>
      <c r="O19" s="91" t="str">
        <f t="shared" si="3"/>
        <v/>
      </c>
    </row>
    <row r="20" spans="1:15" ht="46.5" customHeight="1" x14ac:dyDescent="0.2">
      <c r="A20" s="149" t="s">
        <v>109</v>
      </c>
      <c r="B20" s="95" t="s">
        <v>55</v>
      </c>
      <c r="C20" s="13" t="s">
        <v>56</v>
      </c>
      <c r="D20" s="96" t="s">
        <v>55</v>
      </c>
      <c r="E20" s="97" t="str">
        <f t="shared" si="0"/>
        <v/>
      </c>
      <c r="F20" s="98" t="s">
        <v>57</v>
      </c>
      <c r="G20" s="104" t="str">
        <f t="shared" si="1"/>
        <v/>
      </c>
      <c r="H20" s="99" t="s">
        <v>54</v>
      </c>
      <c r="I20" s="111" t="str">
        <f t="shared" si="4"/>
        <v/>
      </c>
      <c r="J20" s="14" t="s">
        <v>0</v>
      </c>
      <c r="K20" s="133"/>
      <c r="L20" s="107"/>
      <c r="M20" s="109"/>
      <c r="N20" s="91" t="str">
        <f t="shared" si="2"/>
        <v/>
      </c>
      <c r="O20" s="91" t="str">
        <f t="shared" si="3"/>
        <v/>
      </c>
    </row>
    <row r="21" spans="1:15" ht="46.5" customHeight="1" x14ac:dyDescent="0.2">
      <c r="A21" s="142" t="s">
        <v>111</v>
      </c>
      <c r="B21" s="95" t="s">
        <v>55</v>
      </c>
      <c r="C21" s="13" t="s">
        <v>56</v>
      </c>
      <c r="D21" s="96" t="s">
        <v>55</v>
      </c>
      <c r="E21" s="97" t="str">
        <f t="shared" si="0"/>
        <v/>
      </c>
      <c r="F21" s="98" t="s">
        <v>57</v>
      </c>
      <c r="G21" s="104" t="str">
        <f t="shared" si="1"/>
        <v/>
      </c>
      <c r="H21" s="99" t="s">
        <v>54</v>
      </c>
      <c r="I21" s="111" t="str">
        <f t="shared" si="4"/>
        <v/>
      </c>
      <c r="J21" s="14" t="s">
        <v>0</v>
      </c>
      <c r="K21" s="133"/>
      <c r="L21" s="107"/>
      <c r="M21" s="109"/>
      <c r="N21" s="91" t="str">
        <f t="shared" si="2"/>
        <v/>
      </c>
      <c r="O21" s="91" t="str">
        <f t="shared" si="3"/>
        <v/>
      </c>
    </row>
    <row r="22" spans="1:15" ht="46.5" customHeight="1" x14ac:dyDescent="0.2">
      <c r="A22" s="142" t="s">
        <v>112</v>
      </c>
      <c r="B22" s="95" t="s">
        <v>55</v>
      </c>
      <c r="C22" s="13" t="s">
        <v>56</v>
      </c>
      <c r="D22" s="96" t="s">
        <v>55</v>
      </c>
      <c r="E22" s="97" t="str">
        <f t="shared" si="0"/>
        <v/>
      </c>
      <c r="F22" s="98" t="s">
        <v>57</v>
      </c>
      <c r="G22" s="104" t="str">
        <f t="shared" si="1"/>
        <v/>
      </c>
      <c r="H22" s="99" t="s">
        <v>54</v>
      </c>
      <c r="I22" s="111" t="str">
        <f t="shared" si="4"/>
        <v/>
      </c>
      <c r="J22" s="14" t="s">
        <v>0</v>
      </c>
      <c r="K22" s="133"/>
      <c r="L22" s="107"/>
      <c r="M22" s="109"/>
      <c r="N22" s="91" t="str">
        <f t="shared" si="2"/>
        <v/>
      </c>
      <c r="O22" s="91" t="str">
        <f t="shared" si="3"/>
        <v/>
      </c>
    </row>
    <row r="23" spans="1:15" ht="46.5" customHeight="1" x14ac:dyDescent="0.2">
      <c r="A23" s="142" t="s">
        <v>113</v>
      </c>
      <c r="B23" s="95" t="s">
        <v>55</v>
      </c>
      <c r="C23" s="13" t="s">
        <v>56</v>
      </c>
      <c r="D23" s="96" t="s">
        <v>55</v>
      </c>
      <c r="E23" s="97" t="str">
        <f t="shared" si="0"/>
        <v/>
      </c>
      <c r="F23" s="98" t="s">
        <v>57</v>
      </c>
      <c r="G23" s="104" t="str">
        <f t="shared" si="1"/>
        <v/>
      </c>
      <c r="H23" s="99" t="s">
        <v>54</v>
      </c>
      <c r="I23" s="111" t="str">
        <f t="shared" si="4"/>
        <v/>
      </c>
      <c r="J23" s="14" t="s">
        <v>0</v>
      </c>
      <c r="K23" s="133"/>
      <c r="L23" s="107"/>
      <c r="M23" s="109"/>
      <c r="N23" s="91" t="str">
        <f t="shared" si="2"/>
        <v/>
      </c>
      <c r="O23" s="91" t="str">
        <f t="shared" si="3"/>
        <v/>
      </c>
    </row>
    <row r="24" spans="1:15" ht="46.5" customHeight="1" x14ac:dyDescent="0.2">
      <c r="A24" s="142" t="s">
        <v>114</v>
      </c>
      <c r="B24" s="95" t="s">
        <v>55</v>
      </c>
      <c r="C24" s="13" t="s">
        <v>56</v>
      </c>
      <c r="D24" s="96" t="s">
        <v>55</v>
      </c>
      <c r="E24" s="97" t="str">
        <f t="shared" si="0"/>
        <v/>
      </c>
      <c r="F24" s="98" t="s">
        <v>57</v>
      </c>
      <c r="G24" s="104" t="str">
        <f t="shared" si="1"/>
        <v/>
      </c>
      <c r="H24" s="99" t="s">
        <v>54</v>
      </c>
      <c r="I24" s="111" t="str">
        <f t="shared" si="4"/>
        <v/>
      </c>
      <c r="J24" s="14" t="s">
        <v>0</v>
      </c>
      <c r="K24" s="133"/>
      <c r="L24" s="107"/>
      <c r="M24" s="109"/>
      <c r="N24" s="91" t="str">
        <f t="shared" si="2"/>
        <v/>
      </c>
      <c r="O24" s="91" t="str">
        <f t="shared" si="3"/>
        <v/>
      </c>
    </row>
    <row r="25" spans="1:15" ht="46.5" customHeight="1" x14ac:dyDescent="0.2">
      <c r="A25" s="142" t="s">
        <v>115</v>
      </c>
      <c r="B25" s="95" t="s">
        <v>55</v>
      </c>
      <c r="C25" s="13" t="s">
        <v>56</v>
      </c>
      <c r="D25" s="96" t="s">
        <v>55</v>
      </c>
      <c r="E25" s="97" t="str">
        <f t="shared" si="0"/>
        <v/>
      </c>
      <c r="F25" s="98" t="s">
        <v>57</v>
      </c>
      <c r="G25" s="104" t="str">
        <f t="shared" si="1"/>
        <v/>
      </c>
      <c r="H25" s="99" t="s">
        <v>54</v>
      </c>
      <c r="I25" s="111" t="str">
        <f t="shared" si="4"/>
        <v/>
      </c>
      <c r="J25" s="14" t="s">
        <v>0</v>
      </c>
      <c r="K25" s="133"/>
      <c r="L25" s="107"/>
      <c r="M25" s="109"/>
      <c r="N25" s="91" t="str">
        <f t="shared" si="2"/>
        <v/>
      </c>
      <c r="O25" s="91" t="str">
        <f t="shared" si="3"/>
        <v/>
      </c>
    </row>
    <row r="26" spans="1:15" ht="46.5" customHeight="1" x14ac:dyDescent="0.2">
      <c r="A26" s="149" t="s">
        <v>116</v>
      </c>
      <c r="B26" s="95" t="s">
        <v>55</v>
      </c>
      <c r="C26" s="13" t="s">
        <v>56</v>
      </c>
      <c r="D26" s="96" t="s">
        <v>55</v>
      </c>
      <c r="E26" s="97" t="str">
        <f t="shared" si="0"/>
        <v/>
      </c>
      <c r="F26" s="98" t="s">
        <v>57</v>
      </c>
      <c r="G26" s="104" t="str">
        <f t="shared" si="1"/>
        <v/>
      </c>
      <c r="H26" s="99" t="s">
        <v>54</v>
      </c>
      <c r="I26" s="111" t="str">
        <f t="shared" si="4"/>
        <v/>
      </c>
      <c r="J26" s="14" t="s">
        <v>0</v>
      </c>
      <c r="K26" s="133"/>
      <c r="L26" s="107"/>
      <c r="M26" s="109"/>
      <c r="N26" s="91" t="str">
        <f t="shared" si="2"/>
        <v/>
      </c>
      <c r="O26" s="91" t="str">
        <f t="shared" si="3"/>
        <v/>
      </c>
    </row>
    <row r="27" spans="1:15" ht="46.5" customHeight="1" x14ac:dyDescent="0.2">
      <c r="A27" s="149" t="s">
        <v>74</v>
      </c>
      <c r="B27" s="95" t="s">
        <v>55</v>
      </c>
      <c r="C27" s="13" t="s">
        <v>56</v>
      </c>
      <c r="D27" s="96" t="s">
        <v>55</v>
      </c>
      <c r="E27" s="97" t="str">
        <f t="shared" si="0"/>
        <v/>
      </c>
      <c r="F27" s="98" t="s">
        <v>57</v>
      </c>
      <c r="G27" s="104" t="str">
        <f t="shared" si="1"/>
        <v/>
      </c>
      <c r="H27" s="99" t="s">
        <v>54</v>
      </c>
      <c r="I27" s="111" t="str">
        <f t="shared" si="4"/>
        <v/>
      </c>
      <c r="J27" s="14" t="s">
        <v>0</v>
      </c>
      <c r="K27" s="133"/>
      <c r="L27" s="107"/>
      <c r="M27" s="109"/>
      <c r="N27" s="91" t="str">
        <f t="shared" si="2"/>
        <v/>
      </c>
      <c r="O27" s="91" t="str">
        <f t="shared" si="3"/>
        <v/>
      </c>
    </row>
    <row r="28" spans="1:15" ht="46.5" customHeight="1" x14ac:dyDescent="0.2">
      <c r="A28" s="149" t="s">
        <v>74</v>
      </c>
      <c r="B28" s="95" t="s">
        <v>55</v>
      </c>
      <c r="C28" s="13" t="s">
        <v>56</v>
      </c>
      <c r="D28" s="96" t="s">
        <v>55</v>
      </c>
      <c r="E28" s="97" t="str">
        <f t="shared" si="0"/>
        <v/>
      </c>
      <c r="F28" s="98" t="s">
        <v>57</v>
      </c>
      <c r="G28" s="104" t="str">
        <f t="shared" si="1"/>
        <v/>
      </c>
      <c r="H28" s="99" t="s">
        <v>54</v>
      </c>
      <c r="I28" s="111" t="str">
        <f t="shared" si="4"/>
        <v/>
      </c>
      <c r="J28" s="14" t="s">
        <v>0</v>
      </c>
      <c r="K28" s="133"/>
      <c r="L28" s="107"/>
      <c r="M28" s="109"/>
      <c r="N28" s="91" t="str">
        <f t="shared" si="2"/>
        <v/>
      </c>
      <c r="O28" s="91" t="str">
        <f t="shared" si="3"/>
        <v/>
      </c>
    </row>
    <row r="29" spans="1:15" ht="46.5" customHeight="1" x14ac:dyDescent="0.2">
      <c r="A29" s="149" t="s">
        <v>74</v>
      </c>
      <c r="B29" s="95" t="s">
        <v>55</v>
      </c>
      <c r="C29" s="13" t="s">
        <v>56</v>
      </c>
      <c r="D29" s="96" t="s">
        <v>55</v>
      </c>
      <c r="E29" s="97" t="str">
        <f t="shared" si="0"/>
        <v/>
      </c>
      <c r="F29" s="98" t="s">
        <v>57</v>
      </c>
      <c r="G29" s="104" t="str">
        <f t="shared" si="1"/>
        <v/>
      </c>
      <c r="H29" s="99" t="s">
        <v>54</v>
      </c>
      <c r="I29" s="111" t="str">
        <f t="shared" si="4"/>
        <v/>
      </c>
      <c r="J29" s="14" t="s">
        <v>0</v>
      </c>
      <c r="K29" s="133"/>
      <c r="L29" s="107"/>
      <c r="M29" s="109"/>
      <c r="N29" s="91" t="str">
        <f t="shared" si="2"/>
        <v/>
      </c>
      <c r="O29" s="91" t="str">
        <f t="shared" si="3"/>
        <v/>
      </c>
    </row>
    <row r="30" spans="1:15" ht="46.5" customHeight="1" x14ac:dyDescent="0.2">
      <c r="A30" s="149" t="s">
        <v>74</v>
      </c>
      <c r="B30" s="95" t="s">
        <v>55</v>
      </c>
      <c r="C30" s="13" t="s">
        <v>56</v>
      </c>
      <c r="D30" s="96" t="s">
        <v>55</v>
      </c>
      <c r="E30" s="97" t="str">
        <f t="shared" si="0"/>
        <v/>
      </c>
      <c r="F30" s="98" t="s">
        <v>57</v>
      </c>
      <c r="G30" s="104" t="str">
        <f t="shared" si="1"/>
        <v/>
      </c>
      <c r="H30" s="99" t="s">
        <v>54</v>
      </c>
      <c r="I30" s="111" t="str">
        <f t="shared" si="4"/>
        <v/>
      </c>
      <c r="J30" s="14" t="s">
        <v>0</v>
      </c>
      <c r="K30" s="133"/>
      <c r="L30" s="107"/>
      <c r="M30" s="109"/>
      <c r="N30" s="91" t="str">
        <f t="shared" si="2"/>
        <v/>
      </c>
      <c r="O30" s="91" t="str">
        <f t="shared" si="3"/>
        <v/>
      </c>
    </row>
    <row r="31" spans="1:15" ht="46.5" customHeight="1" x14ac:dyDescent="0.2">
      <c r="A31" s="149" t="s">
        <v>74</v>
      </c>
      <c r="B31" s="95" t="s">
        <v>55</v>
      </c>
      <c r="C31" s="13" t="s">
        <v>56</v>
      </c>
      <c r="D31" s="96" t="s">
        <v>55</v>
      </c>
      <c r="E31" s="97" t="str">
        <f t="shared" si="0"/>
        <v/>
      </c>
      <c r="F31" s="98" t="s">
        <v>57</v>
      </c>
      <c r="G31" s="104" t="str">
        <f t="shared" si="1"/>
        <v/>
      </c>
      <c r="H31" s="99" t="s">
        <v>54</v>
      </c>
      <c r="I31" s="111" t="str">
        <f t="shared" si="4"/>
        <v/>
      </c>
      <c r="J31" s="14" t="s">
        <v>0</v>
      </c>
      <c r="K31" s="133"/>
      <c r="L31" s="107"/>
      <c r="M31" s="109"/>
      <c r="N31" s="91" t="str">
        <f t="shared" si="2"/>
        <v/>
      </c>
      <c r="O31" s="91" t="str">
        <f t="shared" si="3"/>
        <v/>
      </c>
    </row>
    <row r="32" spans="1:15" ht="46.5" customHeight="1" thickBot="1" x14ac:dyDescent="0.25">
      <c r="A32" s="150" t="s">
        <v>74</v>
      </c>
      <c r="B32" s="100" t="s">
        <v>55</v>
      </c>
      <c r="C32" s="15" t="s">
        <v>56</v>
      </c>
      <c r="D32" s="101" t="s">
        <v>55</v>
      </c>
      <c r="E32" s="97" t="str">
        <f t="shared" si="0"/>
        <v/>
      </c>
      <c r="F32" s="98" t="s">
        <v>57</v>
      </c>
      <c r="G32" s="104" t="str">
        <f t="shared" si="1"/>
        <v/>
      </c>
      <c r="H32" s="99" t="s">
        <v>54</v>
      </c>
      <c r="I32" s="111" t="str">
        <f t="shared" si="4"/>
        <v/>
      </c>
      <c r="J32" s="14" t="s">
        <v>0</v>
      </c>
      <c r="K32" s="134"/>
      <c r="L32" s="108"/>
      <c r="M32" s="109"/>
      <c r="N32" s="91" t="str">
        <f t="shared" si="2"/>
        <v/>
      </c>
      <c r="O32" s="91" t="str">
        <f t="shared" si="3"/>
        <v/>
      </c>
    </row>
    <row r="33" spans="1:12" ht="46.5" customHeight="1" thickBot="1" x14ac:dyDescent="0.25">
      <c r="A33" s="102" t="s">
        <v>58</v>
      </c>
      <c r="B33" s="254"/>
      <c r="C33" s="255"/>
      <c r="D33" s="256"/>
      <c r="E33" s="257">
        <f>SUM(E10:E32)+SUM(G10:G32)/60</f>
        <v>26.5</v>
      </c>
      <c r="F33" s="258"/>
      <c r="G33" s="259" t="s">
        <v>1</v>
      </c>
      <c r="H33" s="260"/>
      <c r="I33" s="2">
        <f>SUM(I10:I32)</f>
        <v>0</v>
      </c>
      <c r="J33" s="16" t="s">
        <v>0</v>
      </c>
      <c r="K33" s="261"/>
      <c r="L33" s="262"/>
    </row>
    <row r="34" spans="1:12" ht="19.5" customHeight="1" thickBot="1" x14ac:dyDescent="0.25">
      <c r="A34" s="17"/>
      <c r="B34" s="18"/>
      <c r="C34" s="18"/>
      <c r="D34" s="18"/>
      <c r="E34" s="4"/>
      <c r="F34" s="4"/>
      <c r="G34" s="18"/>
      <c r="H34" s="18"/>
      <c r="I34" s="3"/>
      <c r="J34" s="8"/>
      <c r="K34" s="19"/>
    </row>
    <row r="35" spans="1:12" ht="30" customHeight="1" thickBot="1" x14ac:dyDescent="0.25">
      <c r="E35" s="263" t="s">
        <v>4</v>
      </c>
      <c r="F35" s="248"/>
      <c r="G35" s="248"/>
      <c r="H35" s="249"/>
      <c r="I35" s="20" t="s">
        <v>3</v>
      </c>
      <c r="K35" s="92"/>
    </row>
    <row r="36" spans="1:12" ht="30" customHeight="1" thickBot="1" x14ac:dyDescent="0.25">
      <c r="A36" s="21" t="s">
        <v>2</v>
      </c>
      <c r="B36" s="248" t="str">
        <f ca="1">B4</f>
        <v>従業者A</v>
      </c>
      <c r="C36" s="248"/>
      <c r="D36" s="249"/>
      <c r="E36" s="250">
        <f>SUM(E33)</f>
        <v>26.5</v>
      </c>
      <c r="F36" s="251"/>
      <c r="G36" s="248" t="s">
        <v>1</v>
      </c>
      <c r="H36" s="249"/>
      <c r="I36" s="1">
        <f>SUM(I33)</f>
        <v>0</v>
      </c>
      <c r="K36" s="92"/>
    </row>
  </sheetData>
  <mergeCells count="20">
    <mergeCell ref="C1:K2"/>
    <mergeCell ref="B3:D3"/>
    <mergeCell ref="B4:D4"/>
    <mergeCell ref="B5:D5"/>
    <mergeCell ref="A8:A9"/>
    <mergeCell ref="B8:D9"/>
    <mergeCell ref="E8:H9"/>
    <mergeCell ref="I8:J9"/>
    <mergeCell ref="M8:M9"/>
    <mergeCell ref="N8:N9"/>
    <mergeCell ref="O8:O9"/>
    <mergeCell ref="B36:D36"/>
    <mergeCell ref="E36:F36"/>
    <mergeCell ref="G36:H36"/>
    <mergeCell ref="L8:L9"/>
    <mergeCell ref="B33:D33"/>
    <mergeCell ref="E33:F33"/>
    <mergeCell ref="G33:H33"/>
    <mergeCell ref="K33:L33"/>
    <mergeCell ref="E35:H35"/>
  </mergeCells>
  <phoneticPr fontId="3"/>
  <printOptions horizontalCentered="1"/>
  <pageMargins left="0.39370078740157483" right="0.24" top="0.72" bottom="0.78740157480314965" header="0.23622047244094491" footer="0.31496062992125984"/>
  <pageSetup paperSize="9" scale="53" orientation="portrait" cellComments="asDisplayed"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O35"/>
  <sheetViews>
    <sheetView view="pageBreakPreview" zoomScale="60" zoomScaleNormal="100" workbookViewId="0">
      <selection activeCell="U25" sqref="U25"/>
    </sheetView>
  </sheetViews>
  <sheetFormatPr defaultColWidth="11.36328125" defaultRowHeight="13" x14ac:dyDescent="0.2"/>
  <cols>
    <col min="1" max="1" width="16.7265625" style="6" customWidth="1"/>
    <col min="2" max="2" width="11.1796875" style="6" customWidth="1"/>
    <col min="3" max="3" width="3.7265625" style="183"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90</v>
      </c>
      <c r="C1" s="285" t="s">
        <v>121</v>
      </c>
      <c r="D1" s="285"/>
      <c r="E1" s="285"/>
      <c r="F1" s="285"/>
      <c r="G1" s="285"/>
      <c r="H1" s="285"/>
      <c r="I1" s="285"/>
      <c r="J1" s="285"/>
      <c r="K1" s="285"/>
    </row>
    <row r="2" spans="1:15" ht="30" customHeight="1" thickBot="1" x14ac:dyDescent="0.25">
      <c r="C2" s="285"/>
      <c r="D2" s="285"/>
      <c r="E2" s="285"/>
      <c r="F2" s="285"/>
      <c r="G2" s="285"/>
      <c r="H2" s="285"/>
      <c r="I2" s="285"/>
      <c r="J2" s="285"/>
      <c r="K2" s="285"/>
    </row>
    <row r="3" spans="1:15" ht="30" customHeight="1" thickBot="1" x14ac:dyDescent="0.25">
      <c r="A3" s="5" t="s">
        <v>13</v>
      </c>
      <c r="B3" s="286" t="str">
        <f>従業者A!D5</f>
        <v>株式会社×××</v>
      </c>
      <c r="C3" s="286"/>
      <c r="D3" s="286"/>
      <c r="E3" s="184"/>
      <c r="F3" s="184"/>
      <c r="G3" s="184"/>
      <c r="H3" s="184"/>
      <c r="I3" s="184"/>
      <c r="J3" s="184"/>
      <c r="K3" s="184"/>
      <c r="L3" s="185" t="s">
        <v>98</v>
      </c>
    </row>
    <row r="4" spans="1:15" ht="30" customHeight="1" x14ac:dyDescent="0.2">
      <c r="A4" s="7" t="s">
        <v>2</v>
      </c>
      <c r="B4" s="286" t="str">
        <f ca="1">従業者A!D6</f>
        <v>従業者A</v>
      </c>
      <c r="C4" s="286"/>
      <c r="D4" s="286"/>
      <c r="E4" s="8"/>
      <c r="F4" s="8"/>
      <c r="G4" s="8"/>
      <c r="L4" s="287"/>
    </row>
    <row r="5" spans="1:15" ht="30" customHeight="1" thickBot="1" x14ac:dyDescent="0.25">
      <c r="A5" s="10" t="s">
        <v>12</v>
      </c>
      <c r="B5" s="289">
        <f>従業者A!I8</f>
        <v>0</v>
      </c>
      <c r="C5" s="289"/>
      <c r="D5" s="289"/>
      <c r="E5" s="8"/>
      <c r="F5" s="8"/>
      <c r="G5" s="8"/>
      <c r="L5" s="288"/>
    </row>
    <row r="6" spans="1:15" ht="30" customHeight="1" thickBot="1" x14ac:dyDescent="0.25">
      <c r="A6" s="11" t="s">
        <v>14</v>
      </c>
    </row>
    <row r="7" spans="1:15" s="183" customFormat="1" ht="24" customHeight="1" x14ac:dyDescent="0.2">
      <c r="A7" s="267" t="s">
        <v>11</v>
      </c>
      <c r="B7" s="269" t="s">
        <v>10</v>
      </c>
      <c r="C7" s="269"/>
      <c r="D7" s="269"/>
      <c r="E7" s="271" t="s">
        <v>9</v>
      </c>
      <c r="F7" s="272"/>
      <c r="G7" s="272"/>
      <c r="H7" s="273"/>
      <c r="I7" s="271" t="s">
        <v>8</v>
      </c>
      <c r="J7" s="273"/>
      <c r="K7" s="105" t="s">
        <v>7</v>
      </c>
      <c r="L7" s="252" t="s">
        <v>42</v>
      </c>
      <c r="M7" s="245" t="s">
        <v>59</v>
      </c>
      <c r="N7" s="246" t="s">
        <v>62</v>
      </c>
      <c r="O7" s="247" t="s">
        <v>63</v>
      </c>
    </row>
    <row r="8" spans="1:15" s="183" customFormat="1" ht="24" customHeight="1" x14ac:dyDescent="0.2">
      <c r="A8" s="268"/>
      <c r="B8" s="270"/>
      <c r="C8" s="270"/>
      <c r="D8" s="270"/>
      <c r="E8" s="274"/>
      <c r="F8" s="275"/>
      <c r="G8" s="275"/>
      <c r="H8" s="276"/>
      <c r="I8" s="277"/>
      <c r="J8" s="278"/>
      <c r="K8" s="106" t="s">
        <v>51</v>
      </c>
      <c r="L8" s="253"/>
      <c r="M8" s="245"/>
      <c r="N8" s="246"/>
      <c r="O8" s="246"/>
    </row>
    <row r="9" spans="1:15" ht="46.5" customHeight="1" x14ac:dyDescent="0.2">
      <c r="A9" s="113" t="s">
        <v>122</v>
      </c>
      <c r="B9" s="115">
        <v>0.375</v>
      </c>
      <c r="C9" s="13" t="s">
        <v>5</v>
      </c>
      <c r="D9" s="117">
        <v>0.70833333333333337</v>
      </c>
      <c r="E9" s="119">
        <f>IFERROR(HOUR(O9),"")</f>
        <v>7</v>
      </c>
      <c r="F9" s="98" t="s">
        <v>53</v>
      </c>
      <c r="G9" s="121">
        <f>IFERROR(MINUTE(O9),"")</f>
        <v>0</v>
      </c>
      <c r="H9" s="99" t="s">
        <v>54</v>
      </c>
      <c r="I9" s="112">
        <f>IFERROR((E9+G9/60)*$B$5,"")</f>
        <v>0</v>
      </c>
      <c r="J9" s="154" t="s">
        <v>0</v>
      </c>
      <c r="K9" s="123" t="s">
        <v>130</v>
      </c>
      <c r="L9" s="125"/>
      <c r="M9" s="128">
        <v>4.1666666666666664E-2</v>
      </c>
      <c r="N9" s="91">
        <f>IFERROR(D9-B9-M9,"")</f>
        <v>0.29166666666666669</v>
      </c>
      <c r="O9" s="91">
        <f>IFERROR(IF(N9&gt;0,FLOOR(N9,"0:30"),""),"")</f>
        <v>0.29166666666666663</v>
      </c>
    </row>
    <row r="10" spans="1:15" ht="46.5" customHeight="1" x14ac:dyDescent="0.2">
      <c r="A10" s="113" t="s">
        <v>123</v>
      </c>
      <c r="B10" s="115">
        <v>0.54166666666666663</v>
      </c>
      <c r="C10" s="13" t="s">
        <v>5</v>
      </c>
      <c r="D10" s="117">
        <v>0.6875</v>
      </c>
      <c r="E10" s="120">
        <f t="shared" ref="E10:E30" si="0">IFERROR(HOUR(O10),"")</f>
        <v>3</v>
      </c>
      <c r="F10" s="98" t="s">
        <v>53</v>
      </c>
      <c r="G10" s="121">
        <f t="shared" ref="G10:G31" si="1">IFERROR(MINUTE(O10),"")</f>
        <v>30</v>
      </c>
      <c r="H10" s="99" t="s">
        <v>54</v>
      </c>
      <c r="I10" s="112">
        <f t="shared" ref="I10:I31" si="2">IFERROR((E10+G10/60)*$B$5,"")</f>
        <v>0</v>
      </c>
      <c r="J10" s="154" t="s">
        <v>0</v>
      </c>
      <c r="K10" s="123" t="s">
        <v>131</v>
      </c>
      <c r="L10" s="125"/>
      <c r="M10" s="128"/>
      <c r="N10" s="91">
        <f t="shared" ref="N10:N31" si="3">IFERROR(D10-B10-M10,"")</f>
        <v>0.14583333333333337</v>
      </c>
      <c r="O10" s="91">
        <f t="shared" ref="O10:O31" si="4">IFERROR(IF(N10&gt;0,FLOOR(N10,"0:30"),""),"")</f>
        <v>0.14583333333333331</v>
      </c>
    </row>
    <row r="11" spans="1:15" ht="46.5" customHeight="1" x14ac:dyDescent="0.2">
      <c r="A11" s="113" t="s">
        <v>124</v>
      </c>
      <c r="B11" s="115">
        <v>0.375</v>
      </c>
      <c r="C11" s="13" t="s">
        <v>5</v>
      </c>
      <c r="D11" s="117">
        <v>0.5</v>
      </c>
      <c r="E11" s="120">
        <f t="shared" si="0"/>
        <v>3</v>
      </c>
      <c r="F11" s="98" t="s">
        <v>53</v>
      </c>
      <c r="G11" s="121">
        <f t="shared" si="1"/>
        <v>0</v>
      </c>
      <c r="H11" s="99" t="s">
        <v>54</v>
      </c>
      <c r="I11" s="112">
        <f t="shared" si="2"/>
        <v>0</v>
      </c>
      <c r="J11" s="154" t="s">
        <v>0</v>
      </c>
      <c r="K11" s="123" t="s">
        <v>129</v>
      </c>
      <c r="L11" s="125"/>
      <c r="M11" s="128"/>
      <c r="N11" s="91">
        <f t="shared" si="3"/>
        <v>0.125</v>
      </c>
      <c r="O11" s="91">
        <f t="shared" si="4"/>
        <v>0.125</v>
      </c>
    </row>
    <row r="12" spans="1:15" ht="46.5" customHeight="1" x14ac:dyDescent="0.2">
      <c r="A12" s="113" t="s">
        <v>125</v>
      </c>
      <c r="B12" s="115">
        <v>0.41666666666666669</v>
      </c>
      <c r="C12" s="13" t="s">
        <v>5</v>
      </c>
      <c r="D12" s="117">
        <v>0.6875</v>
      </c>
      <c r="E12" s="120">
        <f t="shared" si="0"/>
        <v>5</v>
      </c>
      <c r="F12" s="98" t="s">
        <v>53</v>
      </c>
      <c r="G12" s="121">
        <f t="shared" si="1"/>
        <v>30</v>
      </c>
      <c r="H12" s="99" t="s">
        <v>54</v>
      </c>
      <c r="I12" s="112">
        <f t="shared" si="2"/>
        <v>0</v>
      </c>
      <c r="J12" s="154" t="s">
        <v>0</v>
      </c>
      <c r="K12" s="123" t="s">
        <v>127</v>
      </c>
      <c r="L12" s="125"/>
      <c r="M12" s="128">
        <v>4.1666666666666664E-2</v>
      </c>
      <c r="N12" s="91">
        <f t="shared" si="3"/>
        <v>0.22916666666666666</v>
      </c>
      <c r="O12" s="91">
        <f t="shared" si="4"/>
        <v>0.22916666666666666</v>
      </c>
    </row>
    <row r="13" spans="1:15" ht="46.5" customHeight="1" x14ac:dyDescent="0.2">
      <c r="A13" s="113" t="s">
        <v>126</v>
      </c>
      <c r="B13" s="115">
        <v>0.375</v>
      </c>
      <c r="C13" s="13" t="s">
        <v>5</v>
      </c>
      <c r="D13" s="117">
        <v>0.625</v>
      </c>
      <c r="E13" s="120">
        <f t="shared" si="0"/>
        <v>5</v>
      </c>
      <c r="F13" s="98" t="s">
        <v>53</v>
      </c>
      <c r="G13" s="121">
        <f t="shared" si="1"/>
        <v>0</v>
      </c>
      <c r="H13" s="99" t="s">
        <v>54</v>
      </c>
      <c r="I13" s="112">
        <f t="shared" si="2"/>
        <v>0</v>
      </c>
      <c r="J13" s="154" t="s">
        <v>0</v>
      </c>
      <c r="K13" s="123" t="s">
        <v>128</v>
      </c>
      <c r="L13" s="125"/>
      <c r="M13" s="128">
        <v>4.1666666666666664E-2</v>
      </c>
      <c r="N13" s="91">
        <f t="shared" si="3"/>
        <v>0.20833333333333334</v>
      </c>
      <c r="O13" s="91">
        <f t="shared" si="4"/>
        <v>0.20833333333333331</v>
      </c>
    </row>
    <row r="14" spans="1:15" ht="46.5" customHeight="1" x14ac:dyDescent="0.2">
      <c r="A14" s="113" t="s">
        <v>6</v>
      </c>
      <c r="B14" s="115" t="s">
        <v>55</v>
      </c>
      <c r="C14" s="13" t="s">
        <v>5</v>
      </c>
      <c r="D14" s="117" t="s">
        <v>55</v>
      </c>
      <c r="E14" s="120" t="str">
        <f t="shared" si="0"/>
        <v/>
      </c>
      <c r="F14" s="98" t="s">
        <v>53</v>
      </c>
      <c r="G14" s="121" t="str">
        <f t="shared" si="1"/>
        <v/>
      </c>
      <c r="H14" s="99" t="s">
        <v>54</v>
      </c>
      <c r="I14" s="112" t="str">
        <f t="shared" si="2"/>
        <v/>
      </c>
      <c r="J14" s="154" t="s">
        <v>0</v>
      </c>
      <c r="K14" s="123"/>
      <c r="L14" s="125"/>
      <c r="M14" s="128"/>
      <c r="N14" s="91" t="str">
        <f t="shared" si="3"/>
        <v/>
      </c>
      <c r="O14" s="91" t="str">
        <f t="shared" si="4"/>
        <v/>
      </c>
    </row>
    <row r="15" spans="1:15" ht="46.5" customHeight="1" x14ac:dyDescent="0.2">
      <c r="A15" s="113" t="s">
        <v>6</v>
      </c>
      <c r="B15" s="115" t="s">
        <v>55</v>
      </c>
      <c r="C15" s="13" t="s">
        <v>5</v>
      </c>
      <c r="D15" s="117" t="s">
        <v>55</v>
      </c>
      <c r="E15" s="120" t="str">
        <f t="shared" si="0"/>
        <v/>
      </c>
      <c r="F15" s="98" t="s">
        <v>53</v>
      </c>
      <c r="G15" s="121" t="str">
        <f t="shared" si="1"/>
        <v/>
      </c>
      <c r="H15" s="99" t="s">
        <v>54</v>
      </c>
      <c r="I15" s="112" t="str">
        <f t="shared" si="2"/>
        <v/>
      </c>
      <c r="J15" s="154" t="s">
        <v>0</v>
      </c>
      <c r="K15" s="123"/>
      <c r="L15" s="125"/>
      <c r="M15" s="128"/>
      <c r="N15" s="91" t="str">
        <f t="shared" si="3"/>
        <v/>
      </c>
      <c r="O15" s="91" t="str">
        <f t="shared" si="4"/>
        <v/>
      </c>
    </row>
    <row r="16" spans="1:15" ht="46.5" customHeight="1" x14ac:dyDescent="0.2">
      <c r="A16" s="113" t="s">
        <v>6</v>
      </c>
      <c r="B16" s="115" t="s">
        <v>55</v>
      </c>
      <c r="C16" s="13" t="s">
        <v>5</v>
      </c>
      <c r="D16" s="117" t="s">
        <v>55</v>
      </c>
      <c r="E16" s="120" t="str">
        <f t="shared" si="0"/>
        <v/>
      </c>
      <c r="F16" s="98" t="s">
        <v>53</v>
      </c>
      <c r="G16" s="121" t="str">
        <f t="shared" si="1"/>
        <v/>
      </c>
      <c r="H16" s="99" t="s">
        <v>54</v>
      </c>
      <c r="I16" s="112" t="str">
        <f t="shared" si="2"/>
        <v/>
      </c>
      <c r="J16" s="154" t="s">
        <v>0</v>
      </c>
      <c r="K16" s="123"/>
      <c r="L16" s="125"/>
      <c r="M16" s="128"/>
      <c r="N16" s="91" t="str">
        <f t="shared" si="3"/>
        <v/>
      </c>
      <c r="O16" s="91" t="str">
        <f t="shared" si="4"/>
        <v/>
      </c>
    </row>
    <row r="17" spans="1:15" ht="46.5" customHeight="1" x14ac:dyDescent="0.2">
      <c r="A17" s="113" t="s">
        <v>6</v>
      </c>
      <c r="B17" s="115" t="s">
        <v>55</v>
      </c>
      <c r="C17" s="13" t="s">
        <v>5</v>
      </c>
      <c r="D17" s="117" t="s">
        <v>55</v>
      </c>
      <c r="E17" s="120" t="str">
        <f t="shared" si="0"/>
        <v/>
      </c>
      <c r="F17" s="98" t="s">
        <v>53</v>
      </c>
      <c r="G17" s="121" t="str">
        <f t="shared" si="1"/>
        <v/>
      </c>
      <c r="H17" s="99" t="s">
        <v>54</v>
      </c>
      <c r="I17" s="112" t="str">
        <f t="shared" si="2"/>
        <v/>
      </c>
      <c r="J17" s="154" t="s">
        <v>0</v>
      </c>
      <c r="K17" s="123"/>
      <c r="L17" s="125"/>
      <c r="M17" s="128"/>
      <c r="N17" s="91" t="str">
        <f t="shared" si="3"/>
        <v/>
      </c>
      <c r="O17" s="91" t="str">
        <f t="shared" si="4"/>
        <v/>
      </c>
    </row>
    <row r="18" spans="1:15" ht="46.5" customHeight="1" x14ac:dyDescent="0.2">
      <c r="A18" s="113" t="s">
        <v>6</v>
      </c>
      <c r="B18" s="115" t="s">
        <v>55</v>
      </c>
      <c r="C18" s="13" t="s">
        <v>5</v>
      </c>
      <c r="D18" s="117" t="s">
        <v>55</v>
      </c>
      <c r="E18" s="120" t="str">
        <f t="shared" si="0"/>
        <v/>
      </c>
      <c r="F18" s="98" t="s">
        <v>53</v>
      </c>
      <c r="G18" s="121" t="str">
        <f t="shared" si="1"/>
        <v/>
      </c>
      <c r="H18" s="99" t="s">
        <v>54</v>
      </c>
      <c r="I18" s="112" t="str">
        <f t="shared" si="2"/>
        <v/>
      </c>
      <c r="J18" s="154" t="s">
        <v>0</v>
      </c>
      <c r="K18" s="123"/>
      <c r="L18" s="125"/>
      <c r="M18" s="128"/>
      <c r="N18" s="91" t="str">
        <f t="shared" si="3"/>
        <v/>
      </c>
      <c r="O18" s="91" t="str">
        <f t="shared" si="4"/>
        <v/>
      </c>
    </row>
    <row r="19" spans="1:15" ht="46.5" customHeight="1" x14ac:dyDescent="0.2">
      <c r="A19" s="113" t="s">
        <v>6</v>
      </c>
      <c r="B19" s="115" t="s">
        <v>55</v>
      </c>
      <c r="C19" s="13" t="s">
        <v>5</v>
      </c>
      <c r="D19" s="117" t="s">
        <v>55</v>
      </c>
      <c r="E19" s="120" t="str">
        <f t="shared" si="0"/>
        <v/>
      </c>
      <c r="F19" s="98" t="s">
        <v>53</v>
      </c>
      <c r="G19" s="121" t="str">
        <f t="shared" si="1"/>
        <v/>
      </c>
      <c r="H19" s="99" t="s">
        <v>54</v>
      </c>
      <c r="I19" s="112" t="str">
        <f t="shared" si="2"/>
        <v/>
      </c>
      <c r="J19" s="154" t="s">
        <v>0</v>
      </c>
      <c r="K19" s="123"/>
      <c r="L19" s="125"/>
      <c r="M19" s="128"/>
      <c r="N19" s="91" t="str">
        <f t="shared" si="3"/>
        <v/>
      </c>
      <c r="O19" s="91" t="str">
        <f t="shared" si="4"/>
        <v/>
      </c>
    </row>
    <row r="20" spans="1:15" ht="46.5" customHeight="1" x14ac:dyDescent="0.2">
      <c r="A20" s="113" t="s">
        <v>6</v>
      </c>
      <c r="B20" s="115" t="s">
        <v>55</v>
      </c>
      <c r="C20" s="13" t="s">
        <v>5</v>
      </c>
      <c r="D20" s="117" t="s">
        <v>55</v>
      </c>
      <c r="E20" s="120" t="str">
        <f t="shared" si="0"/>
        <v/>
      </c>
      <c r="F20" s="98" t="s">
        <v>53</v>
      </c>
      <c r="G20" s="121" t="str">
        <f t="shared" si="1"/>
        <v/>
      </c>
      <c r="H20" s="99" t="s">
        <v>54</v>
      </c>
      <c r="I20" s="112" t="str">
        <f t="shared" si="2"/>
        <v/>
      </c>
      <c r="J20" s="154" t="s">
        <v>0</v>
      </c>
      <c r="K20" s="123"/>
      <c r="L20" s="125"/>
      <c r="M20" s="128"/>
      <c r="N20" s="91" t="str">
        <f t="shared" si="3"/>
        <v/>
      </c>
      <c r="O20" s="91" t="str">
        <f t="shared" si="4"/>
        <v/>
      </c>
    </row>
    <row r="21" spans="1:15" ht="46.5" customHeight="1" x14ac:dyDescent="0.2">
      <c r="A21" s="113" t="s">
        <v>6</v>
      </c>
      <c r="B21" s="115" t="s">
        <v>55</v>
      </c>
      <c r="C21" s="13" t="s">
        <v>5</v>
      </c>
      <c r="D21" s="117" t="s">
        <v>55</v>
      </c>
      <c r="E21" s="120" t="str">
        <f t="shared" si="0"/>
        <v/>
      </c>
      <c r="F21" s="98" t="s">
        <v>53</v>
      </c>
      <c r="G21" s="121" t="str">
        <f t="shared" si="1"/>
        <v/>
      </c>
      <c r="H21" s="99" t="s">
        <v>54</v>
      </c>
      <c r="I21" s="112" t="str">
        <f t="shared" si="2"/>
        <v/>
      </c>
      <c r="J21" s="154" t="s">
        <v>0</v>
      </c>
      <c r="K21" s="123"/>
      <c r="L21" s="125"/>
      <c r="M21" s="128"/>
      <c r="N21" s="91" t="str">
        <f t="shared" si="3"/>
        <v/>
      </c>
      <c r="O21" s="91" t="str">
        <f t="shared" si="4"/>
        <v/>
      </c>
    </row>
    <row r="22" spans="1:15" ht="46.5" customHeight="1" x14ac:dyDescent="0.2">
      <c r="A22" s="113" t="s">
        <v>6</v>
      </c>
      <c r="B22" s="115" t="s">
        <v>55</v>
      </c>
      <c r="C22" s="13" t="s">
        <v>5</v>
      </c>
      <c r="D22" s="117" t="s">
        <v>55</v>
      </c>
      <c r="E22" s="120" t="str">
        <f t="shared" si="0"/>
        <v/>
      </c>
      <c r="F22" s="98" t="s">
        <v>53</v>
      </c>
      <c r="G22" s="121" t="str">
        <f t="shared" si="1"/>
        <v/>
      </c>
      <c r="H22" s="99" t="s">
        <v>54</v>
      </c>
      <c r="I22" s="112" t="str">
        <f t="shared" si="2"/>
        <v/>
      </c>
      <c r="J22" s="154" t="s">
        <v>0</v>
      </c>
      <c r="K22" s="123"/>
      <c r="L22" s="125"/>
      <c r="M22" s="128"/>
      <c r="N22" s="91" t="str">
        <f t="shared" si="3"/>
        <v/>
      </c>
      <c r="O22" s="91" t="str">
        <f t="shared" si="4"/>
        <v/>
      </c>
    </row>
    <row r="23" spans="1:15" ht="46.5" customHeight="1" x14ac:dyDescent="0.2">
      <c r="A23" s="113" t="s">
        <v>6</v>
      </c>
      <c r="B23" s="115" t="s">
        <v>55</v>
      </c>
      <c r="C23" s="13" t="s">
        <v>5</v>
      </c>
      <c r="D23" s="117" t="s">
        <v>55</v>
      </c>
      <c r="E23" s="120" t="str">
        <f t="shared" si="0"/>
        <v/>
      </c>
      <c r="F23" s="98" t="s">
        <v>53</v>
      </c>
      <c r="G23" s="121" t="str">
        <f t="shared" si="1"/>
        <v/>
      </c>
      <c r="H23" s="99" t="s">
        <v>54</v>
      </c>
      <c r="I23" s="112" t="str">
        <f t="shared" si="2"/>
        <v/>
      </c>
      <c r="J23" s="154" t="s">
        <v>0</v>
      </c>
      <c r="K23" s="123"/>
      <c r="L23" s="125"/>
      <c r="M23" s="128"/>
      <c r="N23" s="91" t="str">
        <f t="shared" si="3"/>
        <v/>
      </c>
      <c r="O23" s="91" t="str">
        <f t="shared" si="4"/>
        <v/>
      </c>
    </row>
    <row r="24" spans="1:15" ht="46.5" customHeight="1" x14ac:dyDescent="0.2">
      <c r="A24" s="113" t="s">
        <v>6</v>
      </c>
      <c r="B24" s="115" t="s">
        <v>55</v>
      </c>
      <c r="C24" s="13" t="s">
        <v>5</v>
      </c>
      <c r="D24" s="117" t="s">
        <v>55</v>
      </c>
      <c r="E24" s="120" t="str">
        <f t="shared" si="0"/>
        <v/>
      </c>
      <c r="F24" s="98" t="s">
        <v>53</v>
      </c>
      <c r="G24" s="121" t="str">
        <f t="shared" si="1"/>
        <v/>
      </c>
      <c r="H24" s="99" t="s">
        <v>54</v>
      </c>
      <c r="I24" s="112" t="str">
        <f t="shared" si="2"/>
        <v/>
      </c>
      <c r="J24" s="154" t="s">
        <v>0</v>
      </c>
      <c r="K24" s="123"/>
      <c r="L24" s="125"/>
      <c r="M24" s="128"/>
      <c r="N24" s="91" t="str">
        <f t="shared" si="3"/>
        <v/>
      </c>
      <c r="O24" s="91" t="str">
        <f t="shared" si="4"/>
        <v/>
      </c>
    </row>
    <row r="25" spans="1:15" ht="46.5" customHeight="1" x14ac:dyDescent="0.2">
      <c r="A25" s="113" t="s">
        <v>6</v>
      </c>
      <c r="B25" s="115" t="s">
        <v>55</v>
      </c>
      <c r="C25" s="13" t="s">
        <v>5</v>
      </c>
      <c r="D25" s="117" t="s">
        <v>55</v>
      </c>
      <c r="E25" s="120" t="str">
        <f t="shared" si="0"/>
        <v/>
      </c>
      <c r="F25" s="98" t="s">
        <v>53</v>
      </c>
      <c r="G25" s="121" t="str">
        <f t="shared" si="1"/>
        <v/>
      </c>
      <c r="H25" s="99" t="s">
        <v>54</v>
      </c>
      <c r="I25" s="112" t="str">
        <f t="shared" si="2"/>
        <v/>
      </c>
      <c r="J25" s="154" t="s">
        <v>0</v>
      </c>
      <c r="K25" s="123"/>
      <c r="L25" s="125"/>
      <c r="M25" s="128"/>
      <c r="N25" s="91" t="str">
        <f t="shared" si="3"/>
        <v/>
      </c>
      <c r="O25" s="91" t="str">
        <f t="shared" si="4"/>
        <v/>
      </c>
    </row>
    <row r="26" spans="1:15" ht="46.5" customHeight="1" x14ac:dyDescent="0.2">
      <c r="A26" s="113" t="s">
        <v>6</v>
      </c>
      <c r="B26" s="115" t="s">
        <v>55</v>
      </c>
      <c r="C26" s="13" t="s">
        <v>5</v>
      </c>
      <c r="D26" s="117" t="s">
        <v>55</v>
      </c>
      <c r="E26" s="120" t="str">
        <f t="shared" si="0"/>
        <v/>
      </c>
      <c r="F26" s="98" t="s">
        <v>53</v>
      </c>
      <c r="G26" s="121" t="str">
        <f t="shared" si="1"/>
        <v/>
      </c>
      <c r="H26" s="99" t="s">
        <v>54</v>
      </c>
      <c r="I26" s="112" t="str">
        <f t="shared" si="2"/>
        <v/>
      </c>
      <c r="J26" s="154" t="s">
        <v>0</v>
      </c>
      <c r="K26" s="123"/>
      <c r="L26" s="125"/>
      <c r="M26" s="128"/>
      <c r="N26" s="91" t="str">
        <f t="shared" si="3"/>
        <v/>
      </c>
      <c r="O26" s="91" t="str">
        <f t="shared" si="4"/>
        <v/>
      </c>
    </row>
    <row r="27" spans="1:15" ht="46.5" customHeight="1" x14ac:dyDescent="0.2">
      <c r="A27" s="113" t="s">
        <v>6</v>
      </c>
      <c r="B27" s="115" t="s">
        <v>55</v>
      </c>
      <c r="C27" s="13" t="s">
        <v>5</v>
      </c>
      <c r="D27" s="117" t="s">
        <v>55</v>
      </c>
      <c r="E27" s="120" t="str">
        <f t="shared" si="0"/>
        <v/>
      </c>
      <c r="F27" s="98" t="s">
        <v>53</v>
      </c>
      <c r="G27" s="121" t="str">
        <f t="shared" si="1"/>
        <v/>
      </c>
      <c r="H27" s="99" t="s">
        <v>54</v>
      </c>
      <c r="I27" s="112" t="str">
        <f t="shared" si="2"/>
        <v/>
      </c>
      <c r="J27" s="154" t="s">
        <v>0</v>
      </c>
      <c r="K27" s="123"/>
      <c r="L27" s="125"/>
      <c r="M27" s="128"/>
      <c r="N27" s="91" t="str">
        <f t="shared" si="3"/>
        <v/>
      </c>
      <c r="O27" s="91" t="str">
        <f t="shared" si="4"/>
        <v/>
      </c>
    </row>
    <row r="28" spans="1:15" ht="46.5" customHeight="1" x14ac:dyDescent="0.2">
      <c r="A28" s="113" t="s">
        <v>6</v>
      </c>
      <c r="B28" s="115" t="s">
        <v>55</v>
      </c>
      <c r="C28" s="13" t="s">
        <v>5</v>
      </c>
      <c r="D28" s="117" t="s">
        <v>55</v>
      </c>
      <c r="E28" s="120" t="str">
        <f t="shared" si="0"/>
        <v/>
      </c>
      <c r="F28" s="98" t="s">
        <v>53</v>
      </c>
      <c r="G28" s="121" t="str">
        <f t="shared" si="1"/>
        <v/>
      </c>
      <c r="H28" s="99" t="s">
        <v>54</v>
      </c>
      <c r="I28" s="112" t="str">
        <f t="shared" si="2"/>
        <v/>
      </c>
      <c r="J28" s="154" t="s">
        <v>0</v>
      </c>
      <c r="K28" s="123"/>
      <c r="L28" s="125"/>
      <c r="M28" s="128"/>
      <c r="N28" s="91" t="str">
        <f t="shared" si="3"/>
        <v/>
      </c>
      <c r="O28" s="91" t="str">
        <f t="shared" si="4"/>
        <v/>
      </c>
    </row>
    <row r="29" spans="1:15" ht="46.5" customHeight="1" x14ac:dyDescent="0.2">
      <c r="A29" s="113" t="s">
        <v>6</v>
      </c>
      <c r="B29" s="115" t="s">
        <v>55</v>
      </c>
      <c r="C29" s="13" t="s">
        <v>5</v>
      </c>
      <c r="D29" s="117" t="s">
        <v>55</v>
      </c>
      <c r="E29" s="120" t="str">
        <f t="shared" si="0"/>
        <v/>
      </c>
      <c r="F29" s="98" t="s">
        <v>53</v>
      </c>
      <c r="G29" s="121" t="str">
        <f t="shared" si="1"/>
        <v/>
      </c>
      <c r="H29" s="99" t="s">
        <v>54</v>
      </c>
      <c r="I29" s="112" t="str">
        <f t="shared" si="2"/>
        <v/>
      </c>
      <c r="J29" s="154" t="s">
        <v>0</v>
      </c>
      <c r="K29" s="123"/>
      <c r="L29" s="125"/>
      <c r="M29" s="128"/>
      <c r="N29" s="91" t="str">
        <f t="shared" si="3"/>
        <v/>
      </c>
      <c r="O29" s="91" t="str">
        <f t="shared" si="4"/>
        <v/>
      </c>
    </row>
    <row r="30" spans="1:15" ht="46.5" customHeight="1" x14ac:dyDescent="0.2">
      <c r="A30" s="113" t="s">
        <v>6</v>
      </c>
      <c r="B30" s="115" t="s">
        <v>55</v>
      </c>
      <c r="C30" s="13" t="s">
        <v>5</v>
      </c>
      <c r="D30" s="117" t="s">
        <v>55</v>
      </c>
      <c r="E30" s="120" t="str">
        <f t="shared" si="0"/>
        <v/>
      </c>
      <c r="F30" s="98" t="s">
        <v>53</v>
      </c>
      <c r="G30" s="121" t="str">
        <f t="shared" si="1"/>
        <v/>
      </c>
      <c r="H30" s="99" t="s">
        <v>54</v>
      </c>
      <c r="I30" s="112" t="str">
        <f t="shared" si="2"/>
        <v/>
      </c>
      <c r="J30" s="154" t="s">
        <v>0</v>
      </c>
      <c r="K30" s="123"/>
      <c r="L30" s="125"/>
      <c r="M30" s="128"/>
      <c r="N30" s="91" t="str">
        <f t="shared" si="3"/>
        <v/>
      </c>
      <c r="O30" s="91" t="str">
        <f t="shared" si="4"/>
        <v/>
      </c>
    </row>
    <row r="31" spans="1:15" ht="46.5" customHeight="1" thickBot="1" x14ac:dyDescent="0.25">
      <c r="A31" s="114" t="s">
        <v>6</v>
      </c>
      <c r="B31" s="116" t="s">
        <v>55</v>
      </c>
      <c r="C31" s="15" t="s">
        <v>5</v>
      </c>
      <c r="D31" s="118" t="s">
        <v>55</v>
      </c>
      <c r="E31" s="120" t="str">
        <f>IFERROR(HOUR(O31),"")</f>
        <v/>
      </c>
      <c r="F31" s="98" t="s">
        <v>53</v>
      </c>
      <c r="G31" s="121" t="str">
        <f t="shared" si="1"/>
        <v/>
      </c>
      <c r="H31" s="99" t="s">
        <v>54</v>
      </c>
      <c r="I31" s="112" t="str">
        <f t="shared" si="2"/>
        <v/>
      </c>
      <c r="J31" s="154" t="s">
        <v>0</v>
      </c>
      <c r="K31" s="124"/>
      <c r="L31" s="126"/>
      <c r="M31" s="128"/>
      <c r="N31" s="91" t="str">
        <f t="shared" si="3"/>
        <v/>
      </c>
      <c r="O31" s="91" t="str">
        <f t="shared" si="4"/>
        <v/>
      </c>
    </row>
    <row r="32" spans="1:15" ht="46.5" customHeight="1" thickBot="1" x14ac:dyDescent="0.25">
      <c r="A32" s="102" t="s">
        <v>58</v>
      </c>
      <c r="B32" s="254"/>
      <c r="C32" s="255"/>
      <c r="D32" s="256"/>
      <c r="E32" s="283">
        <f>SUM(E9:E31)+SUM(G9:G31)/60</f>
        <v>24</v>
      </c>
      <c r="F32" s="284"/>
      <c r="G32" s="259" t="s">
        <v>1</v>
      </c>
      <c r="H32" s="260"/>
      <c r="I32" s="122">
        <f>SUM(I9:I31)</f>
        <v>0</v>
      </c>
      <c r="J32" s="16" t="s">
        <v>0</v>
      </c>
      <c r="K32" s="261"/>
      <c r="L32" s="262"/>
    </row>
    <row r="33" spans="1:11" ht="19.5" customHeight="1" thickBot="1" x14ac:dyDescent="0.25">
      <c r="A33" s="17"/>
      <c r="B33" s="18"/>
      <c r="C33" s="18"/>
      <c r="D33" s="18"/>
      <c r="E33" s="4"/>
      <c r="F33" s="4"/>
      <c r="G33" s="18"/>
      <c r="H33" s="18"/>
      <c r="I33" s="3"/>
      <c r="J33" s="8"/>
      <c r="K33" s="19"/>
    </row>
    <row r="34" spans="1:11" ht="30" customHeight="1" thickBot="1" x14ac:dyDescent="0.25">
      <c r="E34" s="263" t="s">
        <v>4</v>
      </c>
      <c r="F34" s="248"/>
      <c r="G34" s="248"/>
      <c r="H34" s="249"/>
      <c r="I34" s="20" t="s">
        <v>3</v>
      </c>
      <c r="K34" s="184"/>
    </row>
    <row r="35" spans="1:11" ht="30" customHeight="1" thickBot="1" x14ac:dyDescent="0.25">
      <c r="A35" s="21" t="s">
        <v>2</v>
      </c>
      <c r="B35" s="279" t="str">
        <f ca="1">B4</f>
        <v>従業者A</v>
      </c>
      <c r="C35" s="279"/>
      <c r="D35" s="280"/>
      <c r="E35" s="281">
        <f>SUM(E32)</f>
        <v>24</v>
      </c>
      <c r="F35" s="282"/>
      <c r="G35" s="248" t="s">
        <v>1</v>
      </c>
      <c r="H35" s="249"/>
      <c r="I35" s="127">
        <f>SUM(I32)</f>
        <v>0</v>
      </c>
      <c r="K35" s="184"/>
    </row>
  </sheetData>
  <mergeCells count="21">
    <mergeCell ref="A7:A8"/>
    <mergeCell ref="B7:D8"/>
    <mergeCell ref="E7:H8"/>
    <mergeCell ref="I7:J8"/>
    <mergeCell ref="L7:L8"/>
    <mergeCell ref="C1:K2"/>
    <mergeCell ref="B3:D3"/>
    <mergeCell ref="B4:D4"/>
    <mergeCell ref="L4:L5"/>
    <mergeCell ref="B5:D5"/>
    <mergeCell ref="N7:N8"/>
    <mergeCell ref="O7:O8"/>
    <mergeCell ref="B32:D32"/>
    <mergeCell ref="E32:F32"/>
    <mergeCell ref="G32:H32"/>
    <mergeCell ref="K32:L32"/>
    <mergeCell ref="E34:H34"/>
    <mergeCell ref="B35:D35"/>
    <mergeCell ref="E35:F35"/>
    <mergeCell ref="G35:H35"/>
    <mergeCell ref="M7:M8"/>
  </mergeCells>
  <phoneticPr fontId="3"/>
  <pageMargins left="0.51181102362204722" right="0.31496062992125984" top="0.74803149606299213" bottom="0.74803149606299213" header="0.31496062992125984" footer="0.31496062992125984"/>
  <pageSetup paperSize="9" scale="5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4" tint="0.39997558519241921"/>
  </sheetPr>
  <dimension ref="A1:O35"/>
  <sheetViews>
    <sheetView showGridLines="0" view="pageBreakPreview" zoomScale="85" zoomScaleNormal="40" zoomScaleSheetLayoutView="85" workbookViewId="0">
      <selection activeCell="B9" sqref="B9"/>
    </sheetView>
  </sheetViews>
  <sheetFormatPr defaultColWidth="11.36328125" defaultRowHeight="13" x14ac:dyDescent="0.2"/>
  <cols>
    <col min="1" max="1" width="16.7265625" style="6" customWidth="1"/>
    <col min="2" max="2" width="11.1796875" style="6" customWidth="1"/>
    <col min="3" max="3" width="3.7265625" style="12"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90</v>
      </c>
      <c r="C1" s="285" t="s">
        <v>117</v>
      </c>
      <c r="D1" s="285"/>
      <c r="E1" s="285"/>
      <c r="F1" s="285"/>
      <c r="G1" s="285"/>
      <c r="H1" s="285"/>
      <c r="I1" s="285"/>
      <c r="J1" s="285"/>
      <c r="K1" s="285"/>
    </row>
    <row r="2" spans="1:15" ht="30" customHeight="1" thickBot="1" x14ac:dyDescent="0.25">
      <c r="C2" s="285"/>
      <c r="D2" s="285"/>
      <c r="E2" s="285"/>
      <c r="F2" s="285"/>
      <c r="G2" s="285"/>
      <c r="H2" s="285"/>
      <c r="I2" s="285"/>
      <c r="J2" s="285"/>
      <c r="K2" s="285"/>
    </row>
    <row r="3" spans="1:15" ht="30" customHeight="1" thickBot="1" x14ac:dyDescent="0.25">
      <c r="A3" s="5" t="s">
        <v>13</v>
      </c>
      <c r="B3" s="286" t="str">
        <f>従業者A!D5</f>
        <v>株式会社×××</v>
      </c>
      <c r="C3" s="286"/>
      <c r="D3" s="286"/>
      <c r="E3" s="103"/>
      <c r="F3" s="103"/>
      <c r="G3" s="103"/>
      <c r="H3" s="103"/>
      <c r="I3" s="103"/>
      <c r="J3" s="103"/>
      <c r="K3" s="103"/>
      <c r="L3" s="181" t="s">
        <v>98</v>
      </c>
    </row>
    <row r="4" spans="1:15" ht="30" customHeight="1" x14ac:dyDescent="0.2">
      <c r="A4" s="7" t="s">
        <v>2</v>
      </c>
      <c r="B4" s="286" t="str">
        <f ca="1">従業者A!D6</f>
        <v>従業者A</v>
      </c>
      <c r="C4" s="286"/>
      <c r="D4" s="286"/>
      <c r="E4" s="8"/>
      <c r="F4" s="8"/>
      <c r="G4" s="8"/>
      <c r="L4" s="287"/>
    </row>
    <row r="5" spans="1:15" ht="30" customHeight="1" thickBot="1" x14ac:dyDescent="0.25">
      <c r="A5" s="10" t="s">
        <v>12</v>
      </c>
      <c r="B5" s="289">
        <f>従業者A!I8</f>
        <v>0</v>
      </c>
      <c r="C5" s="289"/>
      <c r="D5" s="289"/>
      <c r="E5" s="8"/>
      <c r="F5" s="8"/>
      <c r="G5" s="8"/>
      <c r="L5" s="288"/>
    </row>
    <row r="6" spans="1:15" ht="30" customHeight="1" thickBot="1" x14ac:dyDescent="0.25">
      <c r="A6" s="11" t="s">
        <v>14</v>
      </c>
    </row>
    <row r="7" spans="1:15" s="12" customFormat="1" ht="24" customHeight="1" x14ac:dyDescent="0.2">
      <c r="A7" s="267" t="s">
        <v>11</v>
      </c>
      <c r="B7" s="269" t="s">
        <v>10</v>
      </c>
      <c r="C7" s="269"/>
      <c r="D7" s="269"/>
      <c r="E7" s="271" t="s">
        <v>9</v>
      </c>
      <c r="F7" s="272"/>
      <c r="G7" s="272"/>
      <c r="H7" s="273"/>
      <c r="I7" s="271" t="s">
        <v>8</v>
      </c>
      <c r="J7" s="273"/>
      <c r="K7" s="105" t="s">
        <v>7</v>
      </c>
      <c r="L7" s="252" t="s">
        <v>42</v>
      </c>
      <c r="M7" s="245" t="s">
        <v>59</v>
      </c>
      <c r="N7" s="246" t="s">
        <v>62</v>
      </c>
      <c r="O7" s="247" t="s">
        <v>63</v>
      </c>
    </row>
    <row r="8" spans="1:15" s="12" customFormat="1" ht="24" customHeight="1" x14ac:dyDescent="0.2">
      <c r="A8" s="268"/>
      <c r="B8" s="270"/>
      <c r="C8" s="270"/>
      <c r="D8" s="270"/>
      <c r="E8" s="274"/>
      <c r="F8" s="275"/>
      <c r="G8" s="275"/>
      <c r="H8" s="276"/>
      <c r="I8" s="277"/>
      <c r="J8" s="278"/>
      <c r="K8" s="106" t="s">
        <v>51</v>
      </c>
      <c r="L8" s="253"/>
      <c r="M8" s="245"/>
      <c r="N8" s="246"/>
      <c r="O8" s="246"/>
    </row>
    <row r="9" spans="1:15" ht="46.5" customHeight="1" x14ac:dyDescent="0.2">
      <c r="A9" s="113" t="s">
        <v>6</v>
      </c>
      <c r="B9" s="115"/>
      <c r="C9" s="13" t="s">
        <v>5</v>
      </c>
      <c r="D9" s="117"/>
      <c r="E9" s="119" t="str">
        <f>IFERROR(HOUR(O9),"")</f>
        <v/>
      </c>
      <c r="F9" s="98" t="s">
        <v>53</v>
      </c>
      <c r="G9" s="121" t="str">
        <f>IFERROR(MINUTE(O9),"")</f>
        <v/>
      </c>
      <c r="H9" s="99" t="s">
        <v>54</v>
      </c>
      <c r="I9" s="112" t="str">
        <f>IFERROR((E9+G9/60)*$B$5,"")</f>
        <v/>
      </c>
      <c r="J9" s="14" t="s">
        <v>0</v>
      </c>
      <c r="K9" s="123"/>
      <c r="L9" s="125"/>
      <c r="M9" s="128"/>
      <c r="N9" s="91">
        <f>IFERROR(D9-B9-M9,"")</f>
        <v>0</v>
      </c>
      <c r="O9" s="91" t="str">
        <f>IFERROR(IF(N9&gt;0,FLOOR(N9,"0:30"),""),"")</f>
        <v/>
      </c>
    </row>
    <row r="10" spans="1:15" ht="46.5" customHeight="1" x14ac:dyDescent="0.2">
      <c r="A10" s="113" t="s">
        <v>6</v>
      </c>
      <c r="B10" s="115"/>
      <c r="C10" s="13" t="s">
        <v>5</v>
      </c>
      <c r="D10" s="117"/>
      <c r="E10" s="120" t="str">
        <f t="shared" ref="E10:E30" si="0">IFERROR(HOUR(O10),"")</f>
        <v/>
      </c>
      <c r="F10" s="98" t="s">
        <v>53</v>
      </c>
      <c r="G10" s="121" t="str">
        <f t="shared" ref="G10:G31" si="1">IFERROR(MINUTE(O10),"")</f>
        <v/>
      </c>
      <c r="H10" s="99" t="s">
        <v>54</v>
      </c>
      <c r="I10" s="112" t="str">
        <f t="shared" ref="I10:I31" si="2">IFERROR((E10+G10/60)*$B$5,"")</f>
        <v/>
      </c>
      <c r="J10" s="14" t="s">
        <v>0</v>
      </c>
      <c r="K10" s="123"/>
      <c r="L10" s="125"/>
      <c r="M10" s="128"/>
      <c r="N10" s="91">
        <f t="shared" ref="N10:N31" si="3">IFERROR(D10-B10-M10,"")</f>
        <v>0</v>
      </c>
      <c r="O10" s="91" t="str">
        <f t="shared" ref="O10:O31" si="4">IFERROR(IF(N10&gt;0,FLOOR(N10,"0:30"),""),"")</f>
        <v/>
      </c>
    </row>
    <row r="11" spans="1:15" ht="46.5" customHeight="1" x14ac:dyDescent="0.2">
      <c r="A11" s="113" t="s">
        <v>6</v>
      </c>
      <c r="B11" s="115"/>
      <c r="C11" s="13" t="s">
        <v>5</v>
      </c>
      <c r="D11" s="117"/>
      <c r="E11" s="120" t="str">
        <f t="shared" si="0"/>
        <v/>
      </c>
      <c r="F11" s="98" t="s">
        <v>53</v>
      </c>
      <c r="G11" s="121" t="str">
        <f t="shared" si="1"/>
        <v/>
      </c>
      <c r="H11" s="99" t="s">
        <v>54</v>
      </c>
      <c r="I11" s="112" t="str">
        <f t="shared" si="2"/>
        <v/>
      </c>
      <c r="J11" s="14" t="s">
        <v>0</v>
      </c>
      <c r="K11" s="123"/>
      <c r="L11" s="125"/>
      <c r="M11" s="128"/>
      <c r="N11" s="91">
        <f t="shared" si="3"/>
        <v>0</v>
      </c>
      <c r="O11" s="91" t="str">
        <f t="shared" si="4"/>
        <v/>
      </c>
    </row>
    <row r="12" spans="1:15" ht="46.5" customHeight="1" x14ac:dyDescent="0.2">
      <c r="A12" s="113" t="s">
        <v>6</v>
      </c>
      <c r="B12" s="115"/>
      <c r="C12" s="13" t="s">
        <v>5</v>
      </c>
      <c r="D12" s="117"/>
      <c r="E12" s="120" t="str">
        <f t="shared" si="0"/>
        <v/>
      </c>
      <c r="F12" s="98" t="s">
        <v>53</v>
      </c>
      <c r="G12" s="121" t="str">
        <f t="shared" si="1"/>
        <v/>
      </c>
      <c r="H12" s="99" t="s">
        <v>54</v>
      </c>
      <c r="I12" s="112" t="str">
        <f t="shared" si="2"/>
        <v/>
      </c>
      <c r="J12" s="14" t="s">
        <v>0</v>
      </c>
      <c r="K12" s="123"/>
      <c r="L12" s="125"/>
      <c r="M12" s="128"/>
      <c r="N12" s="91">
        <f t="shared" si="3"/>
        <v>0</v>
      </c>
      <c r="O12" s="91" t="str">
        <f t="shared" si="4"/>
        <v/>
      </c>
    </row>
    <row r="13" spans="1:15" ht="46.5" customHeight="1" x14ac:dyDescent="0.2">
      <c r="A13" s="113" t="s">
        <v>6</v>
      </c>
      <c r="B13" s="115"/>
      <c r="C13" s="13" t="s">
        <v>5</v>
      </c>
      <c r="D13" s="117"/>
      <c r="E13" s="120" t="str">
        <f t="shared" si="0"/>
        <v/>
      </c>
      <c r="F13" s="98" t="s">
        <v>53</v>
      </c>
      <c r="G13" s="121" t="str">
        <f t="shared" si="1"/>
        <v/>
      </c>
      <c r="H13" s="99" t="s">
        <v>54</v>
      </c>
      <c r="I13" s="112" t="str">
        <f t="shared" si="2"/>
        <v/>
      </c>
      <c r="J13" s="14" t="s">
        <v>0</v>
      </c>
      <c r="K13" s="123"/>
      <c r="L13" s="125"/>
      <c r="M13" s="128"/>
      <c r="N13" s="91">
        <f t="shared" si="3"/>
        <v>0</v>
      </c>
      <c r="O13" s="91" t="str">
        <f t="shared" si="4"/>
        <v/>
      </c>
    </row>
    <row r="14" spans="1:15" ht="46.5" customHeight="1" x14ac:dyDescent="0.2">
      <c r="A14" s="113" t="s">
        <v>6</v>
      </c>
      <c r="B14" s="115" t="s">
        <v>55</v>
      </c>
      <c r="C14" s="13" t="s">
        <v>5</v>
      </c>
      <c r="D14" s="117" t="s">
        <v>55</v>
      </c>
      <c r="E14" s="120" t="str">
        <f t="shared" si="0"/>
        <v/>
      </c>
      <c r="F14" s="98" t="s">
        <v>53</v>
      </c>
      <c r="G14" s="121" t="str">
        <f t="shared" si="1"/>
        <v/>
      </c>
      <c r="H14" s="99" t="s">
        <v>54</v>
      </c>
      <c r="I14" s="112" t="str">
        <f t="shared" si="2"/>
        <v/>
      </c>
      <c r="J14" s="14" t="s">
        <v>0</v>
      </c>
      <c r="K14" s="123"/>
      <c r="L14" s="125"/>
      <c r="M14" s="128"/>
      <c r="N14" s="91" t="str">
        <f t="shared" si="3"/>
        <v/>
      </c>
      <c r="O14" s="91" t="str">
        <f t="shared" si="4"/>
        <v/>
      </c>
    </row>
    <row r="15" spans="1:15" ht="46.5" customHeight="1" x14ac:dyDescent="0.2">
      <c r="A15" s="113" t="s">
        <v>6</v>
      </c>
      <c r="B15" s="115" t="s">
        <v>55</v>
      </c>
      <c r="C15" s="13" t="s">
        <v>5</v>
      </c>
      <c r="D15" s="117" t="s">
        <v>55</v>
      </c>
      <c r="E15" s="120" t="str">
        <f t="shared" si="0"/>
        <v/>
      </c>
      <c r="F15" s="98" t="s">
        <v>53</v>
      </c>
      <c r="G15" s="121" t="str">
        <f t="shared" si="1"/>
        <v/>
      </c>
      <c r="H15" s="99" t="s">
        <v>54</v>
      </c>
      <c r="I15" s="112" t="str">
        <f t="shared" si="2"/>
        <v/>
      </c>
      <c r="J15" s="14" t="s">
        <v>0</v>
      </c>
      <c r="K15" s="123"/>
      <c r="L15" s="125"/>
      <c r="M15" s="128"/>
      <c r="N15" s="91" t="str">
        <f t="shared" si="3"/>
        <v/>
      </c>
      <c r="O15" s="91" t="str">
        <f t="shared" si="4"/>
        <v/>
      </c>
    </row>
    <row r="16" spans="1:15" ht="46.5" customHeight="1" x14ac:dyDescent="0.2">
      <c r="A16" s="113" t="s">
        <v>6</v>
      </c>
      <c r="B16" s="115" t="s">
        <v>55</v>
      </c>
      <c r="C16" s="13" t="s">
        <v>5</v>
      </c>
      <c r="D16" s="117" t="s">
        <v>55</v>
      </c>
      <c r="E16" s="120" t="str">
        <f t="shared" si="0"/>
        <v/>
      </c>
      <c r="F16" s="98" t="s">
        <v>53</v>
      </c>
      <c r="G16" s="121" t="str">
        <f t="shared" si="1"/>
        <v/>
      </c>
      <c r="H16" s="99" t="s">
        <v>54</v>
      </c>
      <c r="I16" s="112" t="str">
        <f t="shared" si="2"/>
        <v/>
      </c>
      <c r="J16" s="14" t="s">
        <v>0</v>
      </c>
      <c r="K16" s="123"/>
      <c r="L16" s="125"/>
      <c r="M16" s="128"/>
      <c r="N16" s="91" t="str">
        <f t="shared" si="3"/>
        <v/>
      </c>
      <c r="O16" s="91" t="str">
        <f t="shared" si="4"/>
        <v/>
      </c>
    </row>
    <row r="17" spans="1:15" ht="46.5" customHeight="1" x14ac:dyDescent="0.2">
      <c r="A17" s="113" t="s">
        <v>6</v>
      </c>
      <c r="B17" s="115" t="s">
        <v>55</v>
      </c>
      <c r="C17" s="13" t="s">
        <v>5</v>
      </c>
      <c r="D17" s="117" t="s">
        <v>55</v>
      </c>
      <c r="E17" s="120" t="str">
        <f t="shared" si="0"/>
        <v/>
      </c>
      <c r="F17" s="98" t="s">
        <v>53</v>
      </c>
      <c r="G17" s="121" t="str">
        <f t="shared" si="1"/>
        <v/>
      </c>
      <c r="H17" s="99" t="s">
        <v>54</v>
      </c>
      <c r="I17" s="112" t="str">
        <f t="shared" si="2"/>
        <v/>
      </c>
      <c r="J17" s="14" t="s">
        <v>0</v>
      </c>
      <c r="K17" s="123"/>
      <c r="L17" s="125"/>
      <c r="M17" s="128"/>
      <c r="N17" s="91" t="str">
        <f t="shared" si="3"/>
        <v/>
      </c>
      <c r="O17" s="91" t="str">
        <f t="shared" si="4"/>
        <v/>
      </c>
    </row>
    <row r="18" spans="1:15" ht="46.5" customHeight="1" x14ac:dyDescent="0.2">
      <c r="A18" s="113" t="s">
        <v>6</v>
      </c>
      <c r="B18" s="115" t="s">
        <v>55</v>
      </c>
      <c r="C18" s="13" t="s">
        <v>5</v>
      </c>
      <c r="D18" s="117" t="s">
        <v>55</v>
      </c>
      <c r="E18" s="120" t="str">
        <f t="shared" si="0"/>
        <v/>
      </c>
      <c r="F18" s="98" t="s">
        <v>53</v>
      </c>
      <c r="G18" s="121" t="str">
        <f t="shared" si="1"/>
        <v/>
      </c>
      <c r="H18" s="99" t="s">
        <v>54</v>
      </c>
      <c r="I18" s="112" t="str">
        <f t="shared" si="2"/>
        <v/>
      </c>
      <c r="J18" s="14" t="s">
        <v>0</v>
      </c>
      <c r="K18" s="123"/>
      <c r="L18" s="125"/>
      <c r="M18" s="128"/>
      <c r="N18" s="91" t="str">
        <f t="shared" si="3"/>
        <v/>
      </c>
      <c r="O18" s="91" t="str">
        <f t="shared" si="4"/>
        <v/>
      </c>
    </row>
    <row r="19" spans="1:15" ht="46.5" customHeight="1" x14ac:dyDescent="0.2">
      <c r="A19" s="113" t="s">
        <v>6</v>
      </c>
      <c r="B19" s="115" t="s">
        <v>55</v>
      </c>
      <c r="C19" s="13" t="s">
        <v>5</v>
      </c>
      <c r="D19" s="117" t="s">
        <v>55</v>
      </c>
      <c r="E19" s="120" t="str">
        <f t="shared" si="0"/>
        <v/>
      </c>
      <c r="F19" s="98" t="s">
        <v>53</v>
      </c>
      <c r="G19" s="121" t="str">
        <f t="shared" si="1"/>
        <v/>
      </c>
      <c r="H19" s="99" t="s">
        <v>54</v>
      </c>
      <c r="I19" s="112" t="str">
        <f t="shared" si="2"/>
        <v/>
      </c>
      <c r="J19" s="14" t="s">
        <v>0</v>
      </c>
      <c r="K19" s="123"/>
      <c r="L19" s="125"/>
      <c r="M19" s="128"/>
      <c r="N19" s="91" t="str">
        <f t="shared" si="3"/>
        <v/>
      </c>
      <c r="O19" s="91" t="str">
        <f t="shared" si="4"/>
        <v/>
      </c>
    </row>
    <row r="20" spans="1:15" ht="46.5" customHeight="1" x14ac:dyDescent="0.2">
      <c r="A20" s="113" t="s">
        <v>6</v>
      </c>
      <c r="B20" s="115" t="s">
        <v>55</v>
      </c>
      <c r="C20" s="13" t="s">
        <v>5</v>
      </c>
      <c r="D20" s="117" t="s">
        <v>55</v>
      </c>
      <c r="E20" s="120" t="str">
        <f t="shared" si="0"/>
        <v/>
      </c>
      <c r="F20" s="98" t="s">
        <v>53</v>
      </c>
      <c r="G20" s="121" t="str">
        <f t="shared" si="1"/>
        <v/>
      </c>
      <c r="H20" s="99" t="s">
        <v>54</v>
      </c>
      <c r="I20" s="112" t="str">
        <f t="shared" si="2"/>
        <v/>
      </c>
      <c r="J20" s="14" t="s">
        <v>0</v>
      </c>
      <c r="K20" s="123"/>
      <c r="L20" s="125"/>
      <c r="M20" s="128"/>
      <c r="N20" s="91" t="str">
        <f t="shared" si="3"/>
        <v/>
      </c>
      <c r="O20" s="91" t="str">
        <f t="shared" si="4"/>
        <v/>
      </c>
    </row>
    <row r="21" spans="1:15" ht="46.5" customHeight="1" x14ac:dyDescent="0.2">
      <c r="A21" s="113" t="s">
        <v>6</v>
      </c>
      <c r="B21" s="115" t="s">
        <v>55</v>
      </c>
      <c r="C21" s="13" t="s">
        <v>5</v>
      </c>
      <c r="D21" s="117" t="s">
        <v>55</v>
      </c>
      <c r="E21" s="120" t="str">
        <f t="shared" si="0"/>
        <v/>
      </c>
      <c r="F21" s="98" t="s">
        <v>53</v>
      </c>
      <c r="G21" s="121" t="str">
        <f t="shared" si="1"/>
        <v/>
      </c>
      <c r="H21" s="99" t="s">
        <v>54</v>
      </c>
      <c r="I21" s="112" t="str">
        <f t="shared" si="2"/>
        <v/>
      </c>
      <c r="J21" s="14" t="s">
        <v>0</v>
      </c>
      <c r="K21" s="123"/>
      <c r="L21" s="125"/>
      <c r="M21" s="128"/>
      <c r="N21" s="91" t="str">
        <f t="shared" si="3"/>
        <v/>
      </c>
      <c r="O21" s="91" t="str">
        <f t="shared" si="4"/>
        <v/>
      </c>
    </row>
    <row r="22" spans="1:15" ht="46.5" customHeight="1" x14ac:dyDescent="0.2">
      <c r="A22" s="113" t="s">
        <v>6</v>
      </c>
      <c r="B22" s="115" t="s">
        <v>55</v>
      </c>
      <c r="C22" s="13" t="s">
        <v>5</v>
      </c>
      <c r="D22" s="117" t="s">
        <v>55</v>
      </c>
      <c r="E22" s="120" t="str">
        <f t="shared" si="0"/>
        <v/>
      </c>
      <c r="F22" s="98" t="s">
        <v>53</v>
      </c>
      <c r="G22" s="121" t="str">
        <f t="shared" si="1"/>
        <v/>
      </c>
      <c r="H22" s="99" t="s">
        <v>54</v>
      </c>
      <c r="I22" s="112" t="str">
        <f t="shared" si="2"/>
        <v/>
      </c>
      <c r="J22" s="14" t="s">
        <v>0</v>
      </c>
      <c r="K22" s="123"/>
      <c r="L22" s="125"/>
      <c r="M22" s="128"/>
      <c r="N22" s="91" t="str">
        <f t="shared" si="3"/>
        <v/>
      </c>
      <c r="O22" s="91" t="str">
        <f t="shared" si="4"/>
        <v/>
      </c>
    </row>
    <row r="23" spans="1:15" ht="46.5" customHeight="1" x14ac:dyDescent="0.2">
      <c r="A23" s="113" t="s">
        <v>6</v>
      </c>
      <c r="B23" s="115" t="s">
        <v>55</v>
      </c>
      <c r="C23" s="13" t="s">
        <v>5</v>
      </c>
      <c r="D23" s="117" t="s">
        <v>55</v>
      </c>
      <c r="E23" s="120" t="str">
        <f t="shared" si="0"/>
        <v/>
      </c>
      <c r="F23" s="98" t="s">
        <v>53</v>
      </c>
      <c r="G23" s="121" t="str">
        <f t="shared" si="1"/>
        <v/>
      </c>
      <c r="H23" s="99" t="s">
        <v>54</v>
      </c>
      <c r="I23" s="112" t="str">
        <f t="shared" si="2"/>
        <v/>
      </c>
      <c r="J23" s="14" t="s">
        <v>0</v>
      </c>
      <c r="K23" s="123"/>
      <c r="L23" s="125"/>
      <c r="M23" s="128"/>
      <c r="N23" s="91" t="str">
        <f t="shared" si="3"/>
        <v/>
      </c>
      <c r="O23" s="91" t="str">
        <f t="shared" si="4"/>
        <v/>
      </c>
    </row>
    <row r="24" spans="1:15" ht="46.5" customHeight="1" x14ac:dyDescent="0.2">
      <c r="A24" s="113" t="s">
        <v>6</v>
      </c>
      <c r="B24" s="115" t="s">
        <v>55</v>
      </c>
      <c r="C24" s="13" t="s">
        <v>5</v>
      </c>
      <c r="D24" s="117" t="s">
        <v>55</v>
      </c>
      <c r="E24" s="120" t="str">
        <f t="shared" si="0"/>
        <v/>
      </c>
      <c r="F24" s="98" t="s">
        <v>53</v>
      </c>
      <c r="G24" s="121" t="str">
        <f t="shared" si="1"/>
        <v/>
      </c>
      <c r="H24" s="99" t="s">
        <v>54</v>
      </c>
      <c r="I24" s="112" t="str">
        <f t="shared" si="2"/>
        <v/>
      </c>
      <c r="J24" s="14" t="s">
        <v>0</v>
      </c>
      <c r="K24" s="123"/>
      <c r="L24" s="125"/>
      <c r="M24" s="128"/>
      <c r="N24" s="91" t="str">
        <f t="shared" si="3"/>
        <v/>
      </c>
      <c r="O24" s="91" t="str">
        <f t="shared" si="4"/>
        <v/>
      </c>
    </row>
    <row r="25" spans="1:15" ht="46.5" customHeight="1" x14ac:dyDescent="0.2">
      <c r="A25" s="113" t="s">
        <v>6</v>
      </c>
      <c r="B25" s="115" t="s">
        <v>55</v>
      </c>
      <c r="C25" s="13" t="s">
        <v>5</v>
      </c>
      <c r="D25" s="117" t="s">
        <v>55</v>
      </c>
      <c r="E25" s="120" t="str">
        <f t="shared" si="0"/>
        <v/>
      </c>
      <c r="F25" s="98" t="s">
        <v>53</v>
      </c>
      <c r="G25" s="121" t="str">
        <f t="shared" si="1"/>
        <v/>
      </c>
      <c r="H25" s="99" t="s">
        <v>54</v>
      </c>
      <c r="I25" s="112" t="str">
        <f t="shared" si="2"/>
        <v/>
      </c>
      <c r="J25" s="14" t="s">
        <v>0</v>
      </c>
      <c r="K25" s="123"/>
      <c r="L25" s="125"/>
      <c r="M25" s="128"/>
      <c r="N25" s="91" t="str">
        <f t="shared" si="3"/>
        <v/>
      </c>
      <c r="O25" s="91" t="str">
        <f t="shared" si="4"/>
        <v/>
      </c>
    </row>
    <row r="26" spans="1:15" ht="46.5" customHeight="1" x14ac:dyDescent="0.2">
      <c r="A26" s="113" t="s">
        <v>6</v>
      </c>
      <c r="B26" s="115" t="s">
        <v>55</v>
      </c>
      <c r="C26" s="13" t="s">
        <v>5</v>
      </c>
      <c r="D26" s="117" t="s">
        <v>55</v>
      </c>
      <c r="E26" s="120" t="str">
        <f t="shared" si="0"/>
        <v/>
      </c>
      <c r="F26" s="98" t="s">
        <v>53</v>
      </c>
      <c r="G26" s="121" t="str">
        <f t="shared" si="1"/>
        <v/>
      </c>
      <c r="H26" s="99" t="s">
        <v>54</v>
      </c>
      <c r="I26" s="112" t="str">
        <f t="shared" si="2"/>
        <v/>
      </c>
      <c r="J26" s="14" t="s">
        <v>0</v>
      </c>
      <c r="K26" s="123"/>
      <c r="L26" s="125"/>
      <c r="M26" s="128"/>
      <c r="N26" s="91" t="str">
        <f t="shared" si="3"/>
        <v/>
      </c>
      <c r="O26" s="91" t="str">
        <f t="shared" si="4"/>
        <v/>
      </c>
    </row>
    <row r="27" spans="1:15" ht="46.5" customHeight="1" x14ac:dyDescent="0.2">
      <c r="A27" s="113" t="s">
        <v>6</v>
      </c>
      <c r="B27" s="115" t="s">
        <v>55</v>
      </c>
      <c r="C27" s="13" t="s">
        <v>5</v>
      </c>
      <c r="D27" s="117" t="s">
        <v>55</v>
      </c>
      <c r="E27" s="120" t="str">
        <f t="shared" si="0"/>
        <v/>
      </c>
      <c r="F27" s="98" t="s">
        <v>53</v>
      </c>
      <c r="G27" s="121" t="str">
        <f t="shared" si="1"/>
        <v/>
      </c>
      <c r="H27" s="99" t="s">
        <v>54</v>
      </c>
      <c r="I27" s="112" t="str">
        <f t="shared" si="2"/>
        <v/>
      </c>
      <c r="J27" s="14" t="s">
        <v>0</v>
      </c>
      <c r="K27" s="123"/>
      <c r="L27" s="125"/>
      <c r="M27" s="128"/>
      <c r="N27" s="91" t="str">
        <f t="shared" si="3"/>
        <v/>
      </c>
      <c r="O27" s="91" t="str">
        <f t="shared" si="4"/>
        <v/>
      </c>
    </row>
    <row r="28" spans="1:15" ht="46.5" customHeight="1" x14ac:dyDescent="0.2">
      <c r="A28" s="113" t="s">
        <v>6</v>
      </c>
      <c r="B28" s="115" t="s">
        <v>55</v>
      </c>
      <c r="C28" s="13" t="s">
        <v>5</v>
      </c>
      <c r="D28" s="117" t="s">
        <v>55</v>
      </c>
      <c r="E28" s="120" t="str">
        <f t="shared" si="0"/>
        <v/>
      </c>
      <c r="F28" s="98" t="s">
        <v>53</v>
      </c>
      <c r="G28" s="121" t="str">
        <f t="shared" si="1"/>
        <v/>
      </c>
      <c r="H28" s="99" t="s">
        <v>54</v>
      </c>
      <c r="I28" s="112" t="str">
        <f t="shared" si="2"/>
        <v/>
      </c>
      <c r="J28" s="14" t="s">
        <v>0</v>
      </c>
      <c r="K28" s="123"/>
      <c r="L28" s="125"/>
      <c r="M28" s="128"/>
      <c r="N28" s="91" t="str">
        <f t="shared" si="3"/>
        <v/>
      </c>
      <c r="O28" s="91" t="str">
        <f t="shared" si="4"/>
        <v/>
      </c>
    </row>
    <row r="29" spans="1:15" ht="46.5" customHeight="1" x14ac:dyDescent="0.2">
      <c r="A29" s="113" t="s">
        <v>6</v>
      </c>
      <c r="B29" s="115" t="s">
        <v>55</v>
      </c>
      <c r="C29" s="13" t="s">
        <v>5</v>
      </c>
      <c r="D29" s="117" t="s">
        <v>55</v>
      </c>
      <c r="E29" s="120" t="str">
        <f t="shared" si="0"/>
        <v/>
      </c>
      <c r="F29" s="98" t="s">
        <v>53</v>
      </c>
      <c r="G29" s="121" t="str">
        <f t="shared" si="1"/>
        <v/>
      </c>
      <c r="H29" s="99" t="s">
        <v>54</v>
      </c>
      <c r="I29" s="112" t="str">
        <f t="shared" si="2"/>
        <v/>
      </c>
      <c r="J29" s="14" t="s">
        <v>0</v>
      </c>
      <c r="K29" s="123"/>
      <c r="L29" s="125"/>
      <c r="M29" s="128"/>
      <c r="N29" s="91" t="str">
        <f t="shared" si="3"/>
        <v/>
      </c>
      <c r="O29" s="91" t="str">
        <f t="shared" si="4"/>
        <v/>
      </c>
    </row>
    <row r="30" spans="1:15" ht="46.5" customHeight="1" x14ac:dyDescent="0.2">
      <c r="A30" s="113" t="s">
        <v>6</v>
      </c>
      <c r="B30" s="115" t="s">
        <v>55</v>
      </c>
      <c r="C30" s="13" t="s">
        <v>5</v>
      </c>
      <c r="D30" s="117" t="s">
        <v>55</v>
      </c>
      <c r="E30" s="120" t="str">
        <f t="shared" si="0"/>
        <v/>
      </c>
      <c r="F30" s="98" t="s">
        <v>53</v>
      </c>
      <c r="G30" s="121" t="str">
        <f t="shared" si="1"/>
        <v/>
      </c>
      <c r="H30" s="99" t="s">
        <v>54</v>
      </c>
      <c r="I30" s="112" t="str">
        <f t="shared" si="2"/>
        <v/>
      </c>
      <c r="J30" s="14" t="s">
        <v>0</v>
      </c>
      <c r="K30" s="123"/>
      <c r="L30" s="125"/>
      <c r="M30" s="128"/>
      <c r="N30" s="91" t="str">
        <f t="shared" si="3"/>
        <v/>
      </c>
      <c r="O30" s="91" t="str">
        <f t="shared" si="4"/>
        <v/>
      </c>
    </row>
    <row r="31" spans="1:15" ht="46.5" customHeight="1" thickBot="1" x14ac:dyDescent="0.25">
      <c r="A31" s="114" t="s">
        <v>6</v>
      </c>
      <c r="B31" s="116" t="s">
        <v>55</v>
      </c>
      <c r="C31" s="15" t="s">
        <v>5</v>
      </c>
      <c r="D31" s="118" t="s">
        <v>55</v>
      </c>
      <c r="E31" s="120" t="str">
        <f>IFERROR(HOUR(O31),"")</f>
        <v/>
      </c>
      <c r="F31" s="98" t="s">
        <v>53</v>
      </c>
      <c r="G31" s="121" t="str">
        <f t="shared" si="1"/>
        <v/>
      </c>
      <c r="H31" s="99" t="s">
        <v>54</v>
      </c>
      <c r="I31" s="112" t="str">
        <f t="shared" si="2"/>
        <v/>
      </c>
      <c r="J31" s="14" t="s">
        <v>0</v>
      </c>
      <c r="K31" s="124"/>
      <c r="L31" s="126"/>
      <c r="M31" s="128"/>
      <c r="N31" s="91" t="str">
        <f t="shared" si="3"/>
        <v/>
      </c>
      <c r="O31" s="91" t="str">
        <f t="shared" si="4"/>
        <v/>
      </c>
    </row>
    <row r="32" spans="1:15" ht="46.5" customHeight="1" thickBot="1" x14ac:dyDescent="0.25">
      <c r="A32" s="102" t="s">
        <v>58</v>
      </c>
      <c r="B32" s="254"/>
      <c r="C32" s="255"/>
      <c r="D32" s="256"/>
      <c r="E32" s="283">
        <f>SUM(E9:E31)+SUM(G9:G31)/60</f>
        <v>0</v>
      </c>
      <c r="F32" s="284"/>
      <c r="G32" s="259" t="s">
        <v>1</v>
      </c>
      <c r="H32" s="260"/>
      <c r="I32" s="122">
        <f>SUM(I9:I31)</f>
        <v>0</v>
      </c>
      <c r="J32" s="16" t="s">
        <v>0</v>
      </c>
      <c r="K32" s="261"/>
      <c r="L32" s="262"/>
    </row>
    <row r="33" spans="1:11" ht="19.5" customHeight="1" thickBot="1" x14ac:dyDescent="0.25">
      <c r="A33" s="17"/>
      <c r="B33" s="18"/>
      <c r="C33" s="18"/>
      <c r="D33" s="18"/>
      <c r="E33" s="4"/>
      <c r="F33" s="4"/>
      <c r="G33" s="18"/>
      <c r="H33" s="18"/>
      <c r="I33" s="3"/>
      <c r="J33" s="8"/>
      <c r="K33" s="19"/>
    </row>
    <row r="34" spans="1:11" ht="30" customHeight="1" thickBot="1" x14ac:dyDescent="0.25">
      <c r="E34" s="263" t="s">
        <v>4</v>
      </c>
      <c r="F34" s="248"/>
      <c r="G34" s="248"/>
      <c r="H34" s="249"/>
      <c r="I34" s="20" t="s">
        <v>3</v>
      </c>
      <c r="K34" s="103"/>
    </row>
    <row r="35" spans="1:11" ht="30" customHeight="1" thickBot="1" x14ac:dyDescent="0.25">
      <c r="A35" s="21" t="s">
        <v>2</v>
      </c>
      <c r="B35" s="279" t="str">
        <f ca="1">B4</f>
        <v>従業者A</v>
      </c>
      <c r="C35" s="279"/>
      <c r="D35" s="280"/>
      <c r="E35" s="281">
        <f>SUM(E32)</f>
        <v>0</v>
      </c>
      <c r="F35" s="282"/>
      <c r="G35" s="248" t="s">
        <v>1</v>
      </c>
      <c r="H35" s="249"/>
      <c r="I35" s="127">
        <f>SUM(I32)</f>
        <v>0</v>
      </c>
      <c r="K35" s="103"/>
    </row>
  </sheetData>
  <sheetProtection formatCells="0" selectLockedCells="1"/>
  <mergeCells count="21">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L4:L5"/>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4"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view="pageBreakPreview" topLeftCell="A24" zoomScale="70" zoomScaleNormal="70" zoomScaleSheetLayoutView="70" workbookViewId="0">
      <selection activeCell="E32" sqref="E32:F32"/>
    </sheetView>
  </sheetViews>
  <sheetFormatPr defaultColWidth="11.36328125" defaultRowHeight="13" x14ac:dyDescent="0.2"/>
  <cols>
    <col min="1" max="1" width="16.7265625" style="6" customWidth="1"/>
    <col min="2" max="2" width="11.1796875" style="6" customWidth="1"/>
    <col min="3" max="3" width="3.7265625" style="17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90</v>
      </c>
      <c r="C1" s="285" t="s">
        <v>118</v>
      </c>
      <c r="D1" s="285"/>
      <c r="E1" s="285"/>
      <c r="F1" s="285"/>
      <c r="G1" s="285"/>
      <c r="H1" s="285"/>
      <c r="I1" s="285"/>
      <c r="J1" s="285"/>
      <c r="K1" s="285"/>
    </row>
    <row r="2" spans="1:15" ht="30" customHeight="1" x14ac:dyDescent="0.2">
      <c r="C2" s="285"/>
      <c r="D2" s="285"/>
      <c r="E2" s="285"/>
      <c r="F2" s="285"/>
      <c r="G2" s="285"/>
      <c r="H2" s="285"/>
      <c r="I2" s="285"/>
      <c r="J2" s="285"/>
      <c r="K2" s="285"/>
    </row>
    <row r="3" spans="1:15" ht="30" customHeight="1" thickBot="1" x14ac:dyDescent="0.25">
      <c r="A3" s="5" t="s">
        <v>13</v>
      </c>
      <c r="B3" s="286" t="str">
        <f>従業者A!D5</f>
        <v>株式会社×××</v>
      </c>
      <c r="C3" s="286"/>
      <c r="D3" s="286"/>
      <c r="E3" s="180"/>
      <c r="F3" s="180"/>
      <c r="G3" s="180"/>
      <c r="H3" s="180"/>
      <c r="I3" s="180"/>
      <c r="J3" s="180"/>
      <c r="K3" s="180"/>
    </row>
    <row r="4" spans="1:15" ht="30" customHeight="1" thickBot="1" x14ac:dyDescent="0.25">
      <c r="A4" s="7" t="s">
        <v>2</v>
      </c>
      <c r="B4" s="286" t="str">
        <f ca="1">従業者A!D6</f>
        <v>従業者A</v>
      </c>
      <c r="C4" s="286"/>
      <c r="D4" s="286"/>
      <c r="E4" s="8"/>
      <c r="F4" s="8"/>
      <c r="G4" s="8"/>
      <c r="L4" s="20" t="s">
        <v>95</v>
      </c>
    </row>
    <row r="5" spans="1:15" ht="30" customHeight="1" thickBot="1" x14ac:dyDescent="0.25">
      <c r="A5" s="10" t="s">
        <v>12</v>
      </c>
      <c r="B5" s="289">
        <f>従業者A!I8</f>
        <v>0</v>
      </c>
      <c r="C5" s="289"/>
      <c r="D5" s="289"/>
      <c r="E5" s="8"/>
      <c r="F5" s="8"/>
      <c r="G5" s="8"/>
      <c r="L5" s="182"/>
    </row>
    <row r="6" spans="1:15" ht="30" customHeight="1" thickBot="1" x14ac:dyDescent="0.25">
      <c r="A6" s="11" t="s">
        <v>14</v>
      </c>
    </row>
    <row r="7" spans="1:15" s="179" customFormat="1" ht="24" customHeight="1" x14ac:dyDescent="0.2">
      <c r="A7" s="267" t="s">
        <v>11</v>
      </c>
      <c r="B7" s="269" t="s">
        <v>10</v>
      </c>
      <c r="C7" s="269"/>
      <c r="D7" s="269"/>
      <c r="E7" s="271" t="s">
        <v>9</v>
      </c>
      <c r="F7" s="272"/>
      <c r="G7" s="272"/>
      <c r="H7" s="273"/>
      <c r="I7" s="271" t="s">
        <v>8</v>
      </c>
      <c r="J7" s="273"/>
      <c r="K7" s="105" t="s">
        <v>7</v>
      </c>
      <c r="L7" s="252" t="s">
        <v>42</v>
      </c>
      <c r="M7" s="245" t="s">
        <v>59</v>
      </c>
      <c r="N7" s="246" t="s">
        <v>62</v>
      </c>
      <c r="O7" s="247" t="s">
        <v>63</v>
      </c>
    </row>
    <row r="8" spans="1:15" s="179" customFormat="1" ht="24" customHeight="1" x14ac:dyDescent="0.2">
      <c r="A8" s="268"/>
      <c r="B8" s="270"/>
      <c r="C8" s="270"/>
      <c r="D8" s="270"/>
      <c r="E8" s="274"/>
      <c r="F8" s="275"/>
      <c r="G8" s="275"/>
      <c r="H8" s="276"/>
      <c r="I8" s="277"/>
      <c r="J8" s="278"/>
      <c r="K8" s="106" t="s">
        <v>51</v>
      </c>
      <c r="L8" s="253"/>
      <c r="M8" s="245"/>
      <c r="N8" s="246"/>
      <c r="O8" s="246"/>
    </row>
    <row r="9" spans="1:15" ht="46.5" customHeight="1" x14ac:dyDescent="0.2">
      <c r="A9" s="113" t="s">
        <v>93</v>
      </c>
      <c r="B9" s="115" t="s">
        <v>55</v>
      </c>
      <c r="C9" s="13" t="s">
        <v>5</v>
      </c>
      <c r="D9" s="117" t="s">
        <v>55</v>
      </c>
      <c r="E9" s="119" t="str">
        <f>IFERROR(HOUR(O9),"")</f>
        <v/>
      </c>
      <c r="F9" s="98" t="s">
        <v>53</v>
      </c>
      <c r="G9" s="121" t="str">
        <f>IFERROR(MINUTE(O9),"")</f>
        <v/>
      </c>
      <c r="H9" s="99" t="s">
        <v>54</v>
      </c>
      <c r="I9" s="112" t="str">
        <f>IFERROR((E9+G9/60)*$B$5,"")</f>
        <v/>
      </c>
      <c r="J9" s="154" t="s">
        <v>0</v>
      </c>
      <c r="K9" s="123"/>
      <c r="L9" s="125"/>
      <c r="M9" s="128"/>
      <c r="N9" s="91" t="str">
        <f>IFERROR(D9-B9-M9,"")</f>
        <v/>
      </c>
      <c r="O9" s="91" t="str">
        <f>IFERROR(IF(N9&gt;0,FLOOR(N9,"0:30"),""),"")</f>
        <v/>
      </c>
    </row>
    <row r="10" spans="1:15" ht="46.5" customHeight="1" x14ac:dyDescent="0.2">
      <c r="A10" s="113" t="s">
        <v>6</v>
      </c>
      <c r="B10" s="115" t="s">
        <v>55</v>
      </c>
      <c r="C10" s="13" t="s">
        <v>5</v>
      </c>
      <c r="D10" s="117" t="s">
        <v>55</v>
      </c>
      <c r="E10" s="120" t="str">
        <f t="shared" ref="E10:E30" si="0">IFERROR(HOUR(O10),"")</f>
        <v/>
      </c>
      <c r="F10" s="98" t="s">
        <v>53</v>
      </c>
      <c r="G10" s="121" t="str">
        <f t="shared" ref="G10:G31" si="1">IFERROR(MINUTE(O10),"")</f>
        <v/>
      </c>
      <c r="H10" s="99" t="s">
        <v>54</v>
      </c>
      <c r="I10" s="112" t="str">
        <f t="shared" ref="I10:I31" si="2">IFERROR((E10+G10/60)*$B$5,"")</f>
        <v/>
      </c>
      <c r="J10" s="154" t="s">
        <v>0</v>
      </c>
      <c r="K10" s="123"/>
      <c r="L10" s="125"/>
      <c r="M10" s="128"/>
      <c r="N10" s="91" t="str">
        <f t="shared" ref="N10:N31" si="3">IFERROR(D10-B10-M10,"")</f>
        <v/>
      </c>
      <c r="O10" s="91" t="str">
        <f t="shared" ref="O10:O31" si="4">IFERROR(IF(N10&gt;0,FLOOR(N10,"0:30"),""),"")</f>
        <v/>
      </c>
    </row>
    <row r="11" spans="1:15" ht="46.5" customHeight="1" x14ac:dyDescent="0.2">
      <c r="A11" s="113" t="s">
        <v>6</v>
      </c>
      <c r="B11" s="115" t="s">
        <v>55</v>
      </c>
      <c r="C11" s="13" t="s">
        <v>5</v>
      </c>
      <c r="D11" s="117" t="s">
        <v>55</v>
      </c>
      <c r="E11" s="120" t="str">
        <f t="shared" si="0"/>
        <v/>
      </c>
      <c r="F11" s="98" t="s">
        <v>53</v>
      </c>
      <c r="G11" s="121" t="str">
        <f t="shared" si="1"/>
        <v/>
      </c>
      <c r="H11" s="99" t="s">
        <v>54</v>
      </c>
      <c r="I11" s="112" t="str">
        <f t="shared" si="2"/>
        <v/>
      </c>
      <c r="J11" s="154" t="s">
        <v>0</v>
      </c>
      <c r="K11" s="123"/>
      <c r="L11" s="125"/>
      <c r="M11" s="128"/>
      <c r="N11" s="91" t="str">
        <f t="shared" si="3"/>
        <v/>
      </c>
      <c r="O11" s="91" t="str">
        <f t="shared" si="4"/>
        <v/>
      </c>
    </row>
    <row r="12" spans="1:15" ht="46.5" customHeight="1" x14ac:dyDescent="0.2">
      <c r="A12" s="113" t="s">
        <v>6</v>
      </c>
      <c r="B12" s="115" t="s">
        <v>55</v>
      </c>
      <c r="C12" s="13" t="s">
        <v>5</v>
      </c>
      <c r="D12" s="117" t="s">
        <v>55</v>
      </c>
      <c r="E12" s="120" t="str">
        <f t="shared" si="0"/>
        <v/>
      </c>
      <c r="F12" s="98" t="s">
        <v>53</v>
      </c>
      <c r="G12" s="121" t="str">
        <f t="shared" si="1"/>
        <v/>
      </c>
      <c r="H12" s="99" t="s">
        <v>54</v>
      </c>
      <c r="I12" s="112" t="str">
        <f t="shared" si="2"/>
        <v/>
      </c>
      <c r="J12" s="154" t="s">
        <v>0</v>
      </c>
      <c r="K12" s="123"/>
      <c r="L12" s="125"/>
      <c r="M12" s="128"/>
      <c r="N12" s="91" t="str">
        <f t="shared" si="3"/>
        <v/>
      </c>
      <c r="O12" s="91" t="str">
        <f t="shared" si="4"/>
        <v/>
      </c>
    </row>
    <row r="13" spans="1:15" ht="46.5" customHeight="1" x14ac:dyDescent="0.2">
      <c r="A13" s="113" t="s">
        <v>6</v>
      </c>
      <c r="B13" s="115" t="s">
        <v>55</v>
      </c>
      <c r="C13" s="13" t="s">
        <v>5</v>
      </c>
      <c r="D13" s="117" t="s">
        <v>55</v>
      </c>
      <c r="E13" s="120" t="str">
        <f t="shared" si="0"/>
        <v/>
      </c>
      <c r="F13" s="98" t="s">
        <v>53</v>
      </c>
      <c r="G13" s="121" t="str">
        <f t="shared" si="1"/>
        <v/>
      </c>
      <c r="H13" s="99" t="s">
        <v>54</v>
      </c>
      <c r="I13" s="112" t="str">
        <f t="shared" si="2"/>
        <v/>
      </c>
      <c r="J13" s="154" t="s">
        <v>0</v>
      </c>
      <c r="K13" s="123"/>
      <c r="L13" s="125"/>
      <c r="M13" s="128"/>
      <c r="N13" s="91" t="str">
        <f t="shared" si="3"/>
        <v/>
      </c>
      <c r="O13" s="91" t="str">
        <f t="shared" si="4"/>
        <v/>
      </c>
    </row>
    <row r="14" spans="1:15" ht="46.5" customHeight="1" x14ac:dyDescent="0.2">
      <c r="A14" s="113" t="s">
        <v>6</v>
      </c>
      <c r="B14" s="115" t="s">
        <v>55</v>
      </c>
      <c r="C14" s="13" t="s">
        <v>5</v>
      </c>
      <c r="D14" s="117" t="s">
        <v>55</v>
      </c>
      <c r="E14" s="120" t="str">
        <f t="shared" si="0"/>
        <v/>
      </c>
      <c r="F14" s="98" t="s">
        <v>53</v>
      </c>
      <c r="G14" s="121" t="str">
        <f t="shared" si="1"/>
        <v/>
      </c>
      <c r="H14" s="99" t="s">
        <v>54</v>
      </c>
      <c r="I14" s="112" t="str">
        <f t="shared" si="2"/>
        <v/>
      </c>
      <c r="J14" s="154" t="s">
        <v>0</v>
      </c>
      <c r="K14" s="123"/>
      <c r="L14" s="125"/>
      <c r="M14" s="128"/>
      <c r="N14" s="91" t="str">
        <f t="shared" si="3"/>
        <v/>
      </c>
      <c r="O14" s="91" t="str">
        <f t="shared" si="4"/>
        <v/>
      </c>
    </row>
    <row r="15" spans="1:15" ht="46.5" customHeight="1" x14ac:dyDescent="0.2">
      <c r="A15" s="113" t="s">
        <v>6</v>
      </c>
      <c r="B15" s="115" t="s">
        <v>55</v>
      </c>
      <c r="C15" s="13" t="s">
        <v>5</v>
      </c>
      <c r="D15" s="117" t="s">
        <v>55</v>
      </c>
      <c r="E15" s="120" t="str">
        <f t="shared" si="0"/>
        <v/>
      </c>
      <c r="F15" s="98" t="s">
        <v>53</v>
      </c>
      <c r="G15" s="121" t="str">
        <f t="shared" si="1"/>
        <v/>
      </c>
      <c r="H15" s="99" t="s">
        <v>54</v>
      </c>
      <c r="I15" s="112" t="str">
        <f t="shared" si="2"/>
        <v/>
      </c>
      <c r="J15" s="154" t="s">
        <v>0</v>
      </c>
      <c r="K15" s="123"/>
      <c r="L15" s="125"/>
      <c r="M15" s="128"/>
      <c r="N15" s="91" t="str">
        <f t="shared" si="3"/>
        <v/>
      </c>
      <c r="O15" s="91" t="str">
        <f t="shared" si="4"/>
        <v/>
      </c>
    </row>
    <row r="16" spans="1:15" ht="46.5" customHeight="1" x14ac:dyDescent="0.2">
      <c r="A16" s="113" t="s">
        <v>6</v>
      </c>
      <c r="B16" s="115" t="s">
        <v>55</v>
      </c>
      <c r="C16" s="13" t="s">
        <v>5</v>
      </c>
      <c r="D16" s="117" t="s">
        <v>55</v>
      </c>
      <c r="E16" s="120" t="str">
        <f t="shared" si="0"/>
        <v/>
      </c>
      <c r="F16" s="98" t="s">
        <v>53</v>
      </c>
      <c r="G16" s="121" t="str">
        <f t="shared" si="1"/>
        <v/>
      </c>
      <c r="H16" s="99" t="s">
        <v>54</v>
      </c>
      <c r="I16" s="112" t="str">
        <f t="shared" si="2"/>
        <v/>
      </c>
      <c r="J16" s="154" t="s">
        <v>0</v>
      </c>
      <c r="K16" s="123"/>
      <c r="L16" s="125"/>
      <c r="M16" s="128"/>
      <c r="N16" s="91" t="str">
        <f t="shared" si="3"/>
        <v/>
      </c>
      <c r="O16" s="91" t="str">
        <f t="shared" si="4"/>
        <v/>
      </c>
    </row>
    <row r="17" spans="1:15" ht="46.5" customHeight="1" x14ac:dyDescent="0.2">
      <c r="A17" s="113" t="s">
        <v>6</v>
      </c>
      <c r="B17" s="115" t="s">
        <v>55</v>
      </c>
      <c r="C17" s="13" t="s">
        <v>5</v>
      </c>
      <c r="D17" s="117" t="s">
        <v>55</v>
      </c>
      <c r="E17" s="120" t="str">
        <f t="shared" si="0"/>
        <v/>
      </c>
      <c r="F17" s="98" t="s">
        <v>53</v>
      </c>
      <c r="G17" s="121" t="str">
        <f t="shared" si="1"/>
        <v/>
      </c>
      <c r="H17" s="99" t="s">
        <v>54</v>
      </c>
      <c r="I17" s="112" t="str">
        <f t="shared" si="2"/>
        <v/>
      </c>
      <c r="J17" s="154" t="s">
        <v>0</v>
      </c>
      <c r="K17" s="123"/>
      <c r="L17" s="125"/>
      <c r="M17" s="128"/>
      <c r="N17" s="91" t="str">
        <f t="shared" si="3"/>
        <v/>
      </c>
      <c r="O17" s="91" t="str">
        <f t="shared" si="4"/>
        <v/>
      </c>
    </row>
    <row r="18" spans="1:15" ht="46.5" customHeight="1" x14ac:dyDescent="0.2">
      <c r="A18" s="113" t="s">
        <v>6</v>
      </c>
      <c r="B18" s="115" t="s">
        <v>55</v>
      </c>
      <c r="C18" s="13" t="s">
        <v>5</v>
      </c>
      <c r="D18" s="117" t="s">
        <v>55</v>
      </c>
      <c r="E18" s="120" t="str">
        <f t="shared" si="0"/>
        <v/>
      </c>
      <c r="F18" s="98" t="s">
        <v>53</v>
      </c>
      <c r="G18" s="121" t="str">
        <f t="shared" si="1"/>
        <v/>
      </c>
      <c r="H18" s="99" t="s">
        <v>54</v>
      </c>
      <c r="I18" s="112" t="str">
        <f t="shared" si="2"/>
        <v/>
      </c>
      <c r="J18" s="154" t="s">
        <v>0</v>
      </c>
      <c r="K18" s="123"/>
      <c r="L18" s="125"/>
      <c r="M18" s="128"/>
      <c r="N18" s="91" t="str">
        <f t="shared" si="3"/>
        <v/>
      </c>
      <c r="O18" s="91" t="str">
        <f t="shared" si="4"/>
        <v/>
      </c>
    </row>
    <row r="19" spans="1:15" ht="46.5" customHeight="1" x14ac:dyDescent="0.2">
      <c r="A19" s="113" t="s">
        <v>6</v>
      </c>
      <c r="B19" s="115" t="s">
        <v>55</v>
      </c>
      <c r="C19" s="13" t="s">
        <v>5</v>
      </c>
      <c r="D19" s="117" t="s">
        <v>55</v>
      </c>
      <c r="E19" s="120" t="str">
        <f t="shared" si="0"/>
        <v/>
      </c>
      <c r="F19" s="98" t="s">
        <v>53</v>
      </c>
      <c r="G19" s="121" t="str">
        <f t="shared" si="1"/>
        <v/>
      </c>
      <c r="H19" s="99" t="s">
        <v>54</v>
      </c>
      <c r="I19" s="112" t="str">
        <f t="shared" si="2"/>
        <v/>
      </c>
      <c r="J19" s="154" t="s">
        <v>0</v>
      </c>
      <c r="K19" s="123"/>
      <c r="L19" s="125"/>
      <c r="M19" s="128"/>
      <c r="N19" s="91" t="str">
        <f t="shared" si="3"/>
        <v/>
      </c>
      <c r="O19" s="91" t="str">
        <f t="shared" si="4"/>
        <v/>
      </c>
    </row>
    <row r="20" spans="1:15" ht="46.5" customHeight="1" x14ac:dyDescent="0.2">
      <c r="A20" s="113" t="s">
        <v>6</v>
      </c>
      <c r="B20" s="115" t="s">
        <v>55</v>
      </c>
      <c r="C20" s="13" t="s">
        <v>5</v>
      </c>
      <c r="D20" s="117" t="s">
        <v>55</v>
      </c>
      <c r="E20" s="120" t="str">
        <f t="shared" si="0"/>
        <v/>
      </c>
      <c r="F20" s="98" t="s">
        <v>53</v>
      </c>
      <c r="G20" s="121" t="str">
        <f t="shared" si="1"/>
        <v/>
      </c>
      <c r="H20" s="99" t="s">
        <v>54</v>
      </c>
      <c r="I20" s="112" t="str">
        <f t="shared" si="2"/>
        <v/>
      </c>
      <c r="J20" s="154" t="s">
        <v>0</v>
      </c>
      <c r="K20" s="123"/>
      <c r="L20" s="125"/>
      <c r="M20" s="128"/>
      <c r="N20" s="91" t="str">
        <f t="shared" si="3"/>
        <v/>
      </c>
      <c r="O20" s="91" t="str">
        <f t="shared" si="4"/>
        <v/>
      </c>
    </row>
    <row r="21" spans="1:15" ht="46.5" customHeight="1" x14ac:dyDescent="0.2">
      <c r="A21" s="113" t="s">
        <v>6</v>
      </c>
      <c r="B21" s="115" t="s">
        <v>55</v>
      </c>
      <c r="C21" s="13" t="s">
        <v>5</v>
      </c>
      <c r="D21" s="117" t="s">
        <v>55</v>
      </c>
      <c r="E21" s="120" t="str">
        <f t="shared" si="0"/>
        <v/>
      </c>
      <c r="F21" s="98" t="s">
        <v>53</v>
      </c>
      <c r="G21" s="121" t="str">
        <f t="shared" si="1"/>
        <v/>
      </c>
      <c r="H21" s="99" t="s">
        <v>54</v>
      </c>
      <c r="I21" s="112" t="str">
        <f t="shared" si="2"/>
        <v/>
      </c>
      <c r="J21" s="154" t="s">
        <v>0</v>
      </c>
      <c r="K21" s="123"/>
      <c r="L21" s="125"/>
      <c r="M21" s="128"/>
      <c r="N21" s="91" t="str">
        <f t="shared" si="3"/>
        <v/>
      </c>
      <c r="O21" s="91" t="str">
        <f t="shared" si="4"/>
        <v/>
      </c>
    </row>
    <row r="22" spans="1:15" ht="46.5" customHeight="1" x14ac:dyDescent="0.2">
      <c r="A22" s="113" t="s">
        <v>6</v>
      </c>
      <c r="B22" s="115" t="s">
        <v>55</v>
      </c>
      <c r="C22" s="13" t="s">
        <v>5</v>
      </c>
      <c r="D22" s="117" t="s">
        <v>55</v>
      </c>
      <c r="E22" s="120" t="str">
        <f t="shared" si="0"/>
        <v/>
      </c>
      <c r="F22" s="98" t="s">
        <v>53</v>
      </c>
      <c r="G22" s="121" t="str">
        <f t="shared" si="1"/>
        <v/>
      </c>
      <c r="H22" s="99" t="s">
        <v>54</v>
      </c>
      <c r="I22" s="112" t="str">
        <f t="shared" si="2"/>
        <v/>
      </c>
      <c r="J22" s="154" t="s">
        <v>0</v>
      </c>
      <c r="K22" s="123"/>
      <c r="L22" s="125"/>
      <c r="M22" s="128"/>
      <c r="N22" s="91" t="str">
        <f t="shared" si="3"/>
        <v/>
      </c>
      <c r="O22" s="91" t="str">
        <f t="shared" si="4"/>
        <v/>
      </c>
    </row>
    <row r="23" spans="1:15" ht="46.5" customHeight="1" x14ac:dyDescent="0.2">
      <c r="A23" s="113" t="s">
        <v>6</v>
      </c>
      <c r="B23" s="115" t="s">
        <v>55</v>
      </c>
      <c r="C23" s="13" t="s">
        <v>5</v>
      </c>
      <c r="D23" s="117" t="s">
        <v>55</v>
      </c>
      <c r="E23" s="120" t="str">
        <f t="shared" si="0"/>
        <v/>
      </c>
      <c r="F23" s="98" t="s">
        <v>53</v>
      </c>
      <c r="G23" s="121" t="str">
        <f t="shared" si="1"/>
        <v/>
      </c>
      <c r="H23" s="99" t="s">
        <v>54</v>
      </c>
      <c r="I23" s="112" t="str">
        <f t="shared" si="2"/>
        <v/>
      </c>
      <c r="J23" s="154" t="s">
        <v>0</v>
      </c>
      <c r="K23" s="123"/>
      <c r="L23" s="125"/>
      <c r="M23" s="128"/>
      <c r="N23" s="91" t="str">
        <f t="shared" si="3"/>
        <v/>
      </c>
      <c r="O23" s="91" t="str">
        <f t="shared" si="4"/>
        <v/>
      </c>
    </row>
    <row r="24" spans="1:15" ht="46.5" customHeight="1" x14ac:dyDescent="0.2">
      <c r="A24" s="113" t="s">
        <v>6</v>
      </c>
      <c r="B24" s="115" t="s">
        <v>55</v>
      </c>
      <c r="C24" s="13" t="s">
        <v>5</v>
      </c>
      <c r="D24" s="117" t="s">
        <v>55</v>
      </c>
      <c r="E24" s="120" t="str">
        <f t="shared" si="0"/>
        <v/>
      </c>
      <c r="F24" s="98" t="s">
        <v>53</v>
      </c>
      <c r="G24" s="121" t="str">
        <f t="shared" si="1"/>
        <v/>
      </c>
      <c r="H24" s="99" t="s">
        <v>54</v>
      </c>
      <c r="I24" s="112" t="str">
        <f t="shared" si="2"/>
        <v/>
      </c>
      <c r="J24" s="154" t="s">
        <v>0</v>
      </c>
      <c r="K24" s="123"/>
      <c r="L24" s="125"/>
      <c r="M24" s="128"/>
      <c r="N24" s="91" t="str">
        <f t="shared" si="3"/>
        <v/>
      </c>
      <c r="O24" s="91" t="str">
        <f t="shared" si="4"/>
        <v/>
      </c>
    </row>
    <row r="25" spans="1:15" ht="46.5" customHeight="1" x14ac:dyDescent="0.2">
      <c r="A25" s="113" t="s">
        <v>6</v>
      </c>
      <c r="B25" s="115" t="s">
        <v>55</v>
      </c>
      <c r="C25" s="13" t="s">
        <v>5</v>
      </c>
      <c r="D25" s="117" t="s">
        <v>55</v>
      </c>
      <c r="E25" s="120" t="str">
        <f t="shared" si="0"/>
        <v/>
      </c>
      <c r="F25" s="98" t="s">
        <v>53</v>
      </c>
      <c r="G25" s="121" t="str">
        <f t="shared" si="1"/>
        <v/>
      </c>
      <c r="H25" s="99" t="s">
        <v>54</v>
      </c>
      <c r="I25" s="112" t="str">
        <f t="shared" si="2"/>
        <v/>
      </c>
      <c r="J25" s="154" t="s">
        <v>0</v>
      </c>
      <c r="K25" s="123"/>
      <c r="L25" s="125"/>
      <c r="M25" s="128"/>
      <c r="N25" s="91" t="str">
        <f t="shared" si="3"/>
        <v/>
      </c>
      <c r="O25" s="91" t="str">
        <f t="shared" si="4"/>
        <v/>
      </c>
    </row>
    <row r="26" spans="1:15" ht="46.5" customHeight="1" x14ac:dyDescent="0.2">
      <c r="A26" s="113" t="s">
        <v>6</v>
      </c>
      <c r="B26" s="115" t="s">
        <v>55</v>
      </c>
      <c r="C26" s="13" t="s">
        <v>5</v>
      </c>
      <c r="D26" s="117" t="s">
        <v>55</v>
      </c>
      <c r="E26" s="120" t="str">
        <f t="shared" si="0"/>
        <v/>
      </c>
      <c r="F26" s="98" t="s">
        <v>53</v>
      </c>
      <c r="G26" s="121" t="str">
        <f t="shared" si="1"/>
        <v/>
      </c>
      <c r="H26" s="99" t="s">
        <v>54</v>
      </c>
      <c r="I26" s="112" t="str">
        <f t="shared" si="2"/>
        <v/>
      </c>
      <c r="J26" s="154" t="s">
        <v>0</v>
      </c>
      <c r="K26" s="123"/>
      <c r="L26" s="125"/>
      <c r="M26" s="128"/>
      <c r="N26" s="91" t="str">
        <f t="shared" si="3"/>
        <v/>
      </c>
      <c r="O26" s="91" t="str">
        <f t="shared" si="4"/>
        <v/>
      </c>
    </row>
    <row r="27" spans="1:15" ht="46.5" customHeight="1" x14ac:dyDescent="0.2">
      <c r="A27" s="113" t="s">
        <v>6</v>
      </c>
      <c r="B27" s="115" t="s">
        <v>55</v>
      </c>
      <c r="C27" s="13" t="s">
        <v>5</v>
      </c>
      <c r="D27" s="117" t="s">
        <v>55</v>
      </c>
      <c r="E27" s="120" t="str">
        <f t="shared" si="0"/>
        <v/>
      </c>
      <c r="F27" s="98" t="s">
        <v>53</v>
      </c>
      <c r="G27" s="121" t="str">
        <f t="shared" si="1"/>
        <v/>
      </c>
      <c r="H27" s="99" t="s">
        <v>54</v>
      </c>
      <c r="I27" s="112" t="str">
        <f t="shared" si="2"/>
        <v/>
      </c>
      <c r="J27" s="154" t="s">
        <v>0</v>
      </c>
      <c r="K27" s="123"/>
      <c r="L27" s="125"/>
      <c r="M27" s="128"/>
      <c r="N27" s="91" t="str">
        <f t="shared" si="3"/>
        <v/>
      </c>
      <c r="O27" s="91" t="str">
        <f t="shared" si="4"/>
        <v/>
      </c>
    </row>
    <row r="28" spans="1:15" ht="46.5" customHeight="1" x14ac:dyDescent="0.2">
      <c r="A28" s="113" t="s">
        <v>6</v>
      </c>
      <c r="B28" s="115" t="s">
        <v>55</v>
      </c>
      <c r="C28" s="13" t="s">
        <v>5</v>
      </c>
      <c r="D28" s="117" t="s">
        <v>55</v>
      </c>
      <c r="E28" s="120" t="str">
        <f t="shared" si="0"/>
        <v/>
      </c>
      <c r="F28" s="98" t="s">
        <v>53</v>
      </c>
      <c r="G28" s="121" t="str">
        <f t="shared" si="1"/>
        <v/>
      </c>
      <c r="H28" s="99" t="s">
        <v>54</v>
      </c>
      <c r="I28" s="112" t="str">
        <f t="shared" si="2"/>
        <v/>
      </c>
      <c r="J28" s="154" t="s">
        <v>0</v>
      </c>
      <c r="K28" s="123"/>
      <c r="L28" s="125"/>
      <c r="M28" s="128"/>
      <c r="N28" s="91" t="str">
        <f t="shared" si="3"/>
        <v/>
      </c>
      <c r="O28" s="91" t="str">
        <f t="shared" si="4"/>
        <v/>
      </c>
    </row>
    <row r="29" spans="1:15" ht="46.5" customHeight="1" x14ac:dyDescent="0.2">
      <c r="A29" s="113" t="s">
        <v>6</v>
      </c>
      <c r="B29" s="115" t="s">
        <v>55</v>
      </c>
      <c r="C29" s="13" t="s">
        <v>5</v>
      </c>
      <c r="D29" s="117" t="s">
        <v>55</v>
      </c>
      <c r="E29" s="120" t="str">
        <f t="shared" si="0"/>
        <v/>
      </c>
      <c r="F29" s="98" t="s">
        <v>53</v>
      </c>
      <c r="G29" s="121" t="str">
        <f t="shared" si="1"/>
        <v/>
      </c>
      <c r="H29" s="99" t="s">
        <v>54</v>
      </c>
      <c r="I29" s="112" t="str">
        <f t="shared" si="2"/>
        <v/>
      </c>
      <c r="J29" s="154" t="s">
        <v>0</v>
      </c>
      <c r="K29" s="123"/>
      <c r="L29" s="125"/>
      <c r="M29" s="128"/>
      <c r="N29" s="91" t="str">
        <f t="shared" si="3"/>
        <v/>
      </c>
      <c r="O29" s="91" t="str">
        <f t="shared" si="4"/>
        <v/>
      </c>
    </row>
    <row r="30" spans="1:15" ht="46.5" customHeight="1" x14ac:dyDescent="0.2">
      <c r="A30" s="113" t="s">
        <v>6</v>
      </c>
      <c r="B30" s="115" t="s">
        <v>55</v>
      </c>
      <c r="C30" s="13" t="s">
        <v>5</v>
      </c>
      <c r="D30" s="117" t="s">
        <v>55</v>
      </c>
      <c r="E30" s="120" t="str">
        <f t="shared" si="0"/>
        <v/>
      </c>
      <c r="F30" s="98" t="s">
        <v>53</v>
      </c>
      <c r="G30" s="121" t="str">
        <f t="shared" si="1"/>
        <v/>
      </c>
      <c r="H30" s="99" t="s">
        <v>54</v>
      </c>
      <c r="I30" s="112" t="str">
        <f t="shared" si="2"/>
        <v/>
      </c>
      <c r="J30" s="154" t="s">
        <v>0</v>
      </c>
      <c r="K30" s="123"/>
      <c r="L30" s="125"/>
      <c r="M30" s="128"/>
      <c r="N30" s="91" t="str">
        <f t="shared" si="3"/>
        <v/>
      </c>
      <c r="O30" s="91" t="str">
        <f t="shared" si="4"/>
        <v/>
      </c>
    </row>
    <row r="31" spans="1:15" ht="46.5" customHeight="1" thickBot="1" x14ac:dyDescent="0.25">
      <c r="A31" s="114" t="s">
        <v>6</v>
      </c>
      <c r="B31" s="116" t="s">
        <v>55</v>
      </c>
      <c r="C31" s="15" t="s">
        <v>5</v>
      </c>
      <c r="D31" s="118" t="s">
        <v>55</v>
      </c>
      <c r="E31" s="120" t="str">
        <f>IFERROR(HOUR(O31),"")</f>
        <v/>
      </c>
      <c r="F31" s="98" t="s">
        <v>53</v>
      </c>
      <c r="G31" s="121" t="str">
        <f t="shared" si="1"/>
        <v/>
      </c>
      <c r="H31" s="99" t="s">
        <v>54</v>
      </c>
      <c r="I31" s="112" t="str">
        <f t="shared" si="2"/>
        <v/>
      </c>
      <c r="J31" s="154" t="s">
        <v>0</v>
      </c>
      <c r="K31" s="124"/>
      <c r="L31" s="126"/>
      <c r="M31" s="128"/>
      <c r="N31" s="91" t="str">
        <f t="shared" si="3"/>
        <v/>
      </c>
      <c r="O31" s="91" t="str">
        <f t="shared" si="4"/>
        <v/>
      </c>
    </row>
    <row r="32" spans="1:15" ht="46.5" customHeight="1" thickBot="1" x14ac:dyDescent="0.25">
      <c r="A32" s="102" t="s">
        <v>58</v>
      </c>
      <c r="B32" s="254"/>
      <c r="C32" s="255"/>
      <c r="D32" s="256"/>
      <c r="E32" s="283">
        <f>SUM(E9:E31)+SUM(G9:G31)/60</f>
        <v>0</v>
      </c>
      <c r="F32" s="284"/>
      <c r="G32" s="259" t="s">
        <v>1</v>
      </c>
      <c r="H32" s="260"/>
      <c r="I32" s="122">
        <f>SUM(I9:I31)</f>
        <v>0</v>
      </c>
      <c r="J32" s="16" t="s">
        <v>0</v>
      </c>
      <c r="K32" s="261"/>
      <c r="L32" s="262"/>
    </row>
    <row r="33" spans="1:11" ht="19.5" customHeight="1" thickBot="1" x14ac:dyDescent="0.25">
      <c r="A33" s="17"/>
      <c r="B33" s="18"/>
      <c r="C33" s="18"/>
      <c r="D33" s="18"/>
      <c r="E33" s="4"/>
      <c r="F33" s="4"/>
      <c r="G33" s="18"/>
      <c r="H33" s="18"/>
      <c r="I33" s="3"/>
      <c r="J33" s="8"/>
      <c r="K33" s="19"/>
    </row>
    <row r="34" spans="1:11" ht="30" customHeight="1" thickBot="1" x14ac:dyDescent="0.25">
      <c r="E34" s="263" t="s">
        <v>4</v>
      </c>
      <c r="F34" s="248"/>
      <c r="G34" s="248"/>
      <c r="H34" s="249"/>
      <c r="I34" s="20" t="s">
        <v>3</v>
      </c>
      <c r="K34" s="180"/>
    </row>
    <row r="35" spans="1:11" ht="30" customHeight="1" thickBot="1" x14ac:dyDescent="0.25">
      <c r="A35" s="21" t="s">
        <v>2</v>
      </c>
      <c r="B35" s="279" t="str">
        <f ca="1">B4</f>
        <v>従業者A</v>
      </c>
      <c r="C35" s="279"/>
      <c r="D35" s="280"/>
      <c r="E35" s="281">
        <f>SUM(E32)</f>
        <v>0</v>
      </c>
      <c r="F35" s="282"/>
      <c r="G35" s="248" t="s">
        <v>1</v>
      </c>
      <c r="H35" s="249"/>
      <c r="I35" s="127">
        <f>SUM(I32)</f>
        <v>0</v>
      </c>
      <c r="K35" s="180"/>
    </row>
  </sheetData>
  <sheetProtection sheet="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view="pageBreakPreview" topLeftCell="A28" zoomScale="85" zoomScaleNormal="70" zoomScaleSheetLayoutView="85" workbookViewId="0">
      <selection activeCell="E32" sqref="E32:F32"/>
    </sheetView>
  </sheetViews>
  <sheetFormatPr defaultColWidth="11.36328125" defaultRowHeight="13" x14ac:dyDescent="0.2"/>
  <cols>
    <col min="1" max="1" width="16.7265625" style="6" customWidth="1"/>
    <col min="2" max="2" width="11.1796875" style="6" customWidth="1"/>
    <col min="3" max="3" width="3.7265625" style="17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90</v>
      </c>
      <c r="C1" s="285" t="s">
        <v>119</v>
      </c>
      <c r="D1" s="285"/>
      <c r="E1" s="285"/>
      <c r="F1" s="285"/>
      <c r="G1" s="285"/>
      <c r="H1" s="285"/>
      <c r="I1" s="285"/>
      <c r="J1" s="285"/>
      <c r="K1" s="285"/>
    </row>
    <row r="2" spans="1:15" ht="30" customHeight="1" x14ac:dyDescent="0.2">
      <c r="C2" s="285"/>
      <c r="D2" s="285"/>
      <c r="E2" s="285"/>
      <c r="F2" s="285"/>
      <c r="G2" s="285"/>
      <c r="H2" s="285"/>
      <c r="I2" s="285"/>
      <c r="J2" s="285"/>
      <c r="K2" s="285"/>
    </row>
    <row r="3" spans="1:15" ht="30" customHeight="1" thickBot="1" x14ac:dyDescent="0.25">
      <c r="A3" s="5" t="s">
        <v>13</v>
      </c>
      <c r="B3" s="286" t="str">
        <f>従業者A!D5</f>
        <v>株式会社×××</v>
      </c>
      <c r="C3" s="286"/>
      <c r="D3" s="286"/>
      <c r="E3" s="180"/>
      <c r="F3" s="180"/>
      <c r="G3" s="180"/>
      <c r="H3" s="180"/>
      <c r="I3" s="180"/>
      <c r="J3" s="180"/>
      <c r="K3" s="180"/>
    </row>
    <row r="4" spans="1:15" ht="30" customHeight="1" thickBot="1" x14ac:dyDescent="0.25">
      <c r="A4" s="7" t="s">
        <v>2</v>
      </c>
      <c r="B4" s="286" t="str">
        <f ca="1">従業者A!D6</f>
        <v>従業者A</v>
      </c>
      <c r="C4" s="286"/>
      <c r="D4" s="286"/>
      <c r="E4" s="8"/>
      <c r="F4" s="8"/>
      <c r="G4" s="8"/>
      <c r="L4" s="20" t="s">
        <v>95</v>
      </c>
    </row>
    <row r="5" spans="1:15" ht="30" customHeight="1" thickBot="1" x14ac:dyDescent="0.25">
      <c r="A5" s="10" t="s">
        <v>12</v>
      </c>
      <c r="B5" s="289">
        <f>従業者A!I8</f>
        <v>0</v>
      </c>
      <c r="C5" s="289"/>
      <c r="D5" s="289"/>
      <c r="E5" s="8"/>
      <c r="F5" s="8"/>
      <c r="G5" s="8"/>
      <c r="L5" s="182"/>
    </row>
    <row r="6" spans="1:15" ht="30" customHeight="1" thickBot="1" x14ac:dyDescent="0.25">
      <c r="A6" s="11" t="s">
        <v>14</v>
      </c>
    </row>
    <row r="7" spans="1:15" s="179" customFormat="1" ht="24" customHeight="1" x14ac:dyDescent="0.2">
      <c r="A7" s="267" t="s">
        <v>11</v>
      </c>
      <c r="B7" s="269" t="s">
        <v>10</v>
      </c>
      <c r="C7" s="269"/>
      <c r="D7" s="269"/>
      <c r="E7" s="271" t="s">
        <v>9</v>
      </c>
      <c r="F7" s="272"/>
      <c r="G7" s="272"/>
      <c r="H7" s="273"/>
      <c r="I7" s="271" t="s">
        <v>8</v>
      </c>
      <c r="J7" s="273"/>
      <c r="K7" s="105" t="s">
        <v>7</v>
      </c>
      <c r="L7" s="252" t="s">
        <v>42</v>
      </c>
      <c r="M7" s="245" t="s">
        <v>59</v>
      </c>
      <c r="N7" s="246" t="s">
        <v>62</v>
      </c>
      <c r="O7" s="247" t="s">
        <v>63</v>
      </c>
    </row>
    <row r="8" spans="1:15" s="179" customFormat="1" ht="24" customHeight="1" x14ac:dyDescent="0.2">
      <c r="A8" s="268"/>
      <c r="B8" s="270"/>
      <c r="C8" s="270"/>
      <c r="D8" s="270"/>
      <c r="E8" s="274"/>
      <c r="F8" s="275"/>
      <c r="G8" s="275"/>
      <c r="H8" s="276"/>
      <c r="I8" s="277"/>
      <c r="J8" s="278"/>
      <c r="K8" s="106" t="s">
        <v>51</v>
      </c>
      <c r="L8" s="253"/>
      <c r="M8" s="245"/>
      <c r="N8" s="246"/>
      <c r="O8" s="246"/>
    </row>
    <row r="9" spans="1:15" ht="46.5" customHeight="1" x14ac:dyDescent="0.2">
      <c r="A9" s="113" t="s">
        <v>93</v>
      </c>
      <c r="B9" s="115" t="s">
        <v>55</v>
      </c>
      <c r="C9" s="13" t="s">
        <v>5</v>
      </c>
      <c r="D9" s="117" t="s">
        <v>55</v>
      </c>
      <c r="E9" s="119" t="str">
        <f>IFERROR(HOUR(O9),"")</f>
        <v/>
      </c>
      <c r="F9" s="98" t="s">
        <v>53</v>
      </c>
      <c r="G9" s="121" t="str">
        <f>IFERROR(MINUTE(O9),"")</f>
        <v/>
      </c>
      <c r="H9" s="99" t="s">
        <v>54</v>
      </c>
      <c r="I9" s="112" t="str">
        <f>IFERROR((E9+G9/60)*$B$5,"")</f>
        <v/>
      </c>
      <c r="J9" s="154" t="s">
        <v>0</v>
      </c>
      <c r="K9" s="123"/>
      <c r="L9" s="125"/>
      <c r="M9" s="128"/>
      <c r="N9" s="91" t="str">
        <f>IFERROR(D9-B9-M9,"")</f>
        <v/>
      </c>
      <c r="O9" s="91" t="str">
        <f>IFERROR(IF(N9&gt;0,FLOOR(N9,"0:30"),""),"")</f>
        <v/>
      </c>
    </row>
    <row r="10" spans="1:15" ht="46.5" customHeight="1" x14ac:dyDescent="0.2">
      <c r="A10" s="113" t="s">
        <v>6</v>
      </c>
      <c r="B10" s="115" t="s">
        <v>55</v>
      </c>
      <c r="C10" s="13" t="s">
        <v>5</v>
      </c>
      <c r="D10" s="117" t="s">
        <v>55</v>
      </c>
      <c r="E10" s="120" t="str">
        <f t="shared" ref="E10:E30" si="0">IFERROR(HOUR(O10),"")</f>
        <v/>
      </c>
      <c r="F10" s="98" t="s">
        <v>53</v>
      </c>
      <c r="G10" s="121" t="str">
        <f t="shared" ref="G10:G31" si="1">IFERROR(MINUTE(O10),"")</f>
        <v/>
      </c>
      <c r="H10" s="99" t="s">
        <v>54</v>
      </c>
      <c r="I10" s="112" t="str">
        <f t="shared" ref="I10:I31" si="2">IFERROR((E10+G10/60)*$B$5,"")</f>
        <v/>
      </c>
      <c r="J10" s="154" t="s">
        <v>0</v>
      </c>
      <c r="K10" s="123"/>
      <c r="L10" s="125"/>
      <c r="M10" s="128"/>
      <c r="N10" s="91" t="str">
        <f t="shared" ref="N10:N31" si="3">IFERROR(D10-B10-M10,"")</f>
        <v/>
      </c>
      <c r="O10" s="91" t="str">
        <f t="shared" ref="O10:O31" si="4">IFERROR(IF(N10&gt;0,FLOOR(N10,"0:30"),""),"")</f>
        <v/>
      </c>
    </row>
    <row r="11" spans="1:15" ht="46.5" customHeight="1" x14ac:dyDescent="0.2">
      <c r="A11" s="113" t="s">
        <v>6</v>
      </c>
      <c r="B11" s="115" t="s">
        <v>55</v>
      </c>
      <c r="C11" s="13" t="s">
        <v>5</v>
      </c>
      <c r="D11" s="117" t="s">
        <v>55</v>
      </c>
      <c r="E11" s="120" t="str">
        <f t="shared" si="0"/>
        <v/>
      </c>
      <c r="F11" s="98" t="s">
        <v>53</v>
      </c>
      <c r="G11" s="121" t="str">
        <f t="shared" si="1"/>
        <v/>
      </c>
      <c r="H11" s="99" t="s">
        <v>54</v>
      </c>
      <c r="I11" s="112" t="str">
        <f t="shared" si="2"/>
        <v/>
      </c>
      <c r="J11" s="154" t="s">
        <v>0</v>
      </c>
      <c r="K11" s="123"/>
      <c r="L11" s="125"/>
      <c r="M11" s="128"/>
      <c r="N11" s="91" t="str">
        <f t="shared" si="3"/>
        <v/>
      </c>
      <c r="O11" s="91" t="str">
        <f t="shared" si="4"/>
        <v/>
      </c>
    </row>
    <row r="12" spans="1:15" ht="46.5" customHeight="1" x14ac:dyDescent="0.2">
      <c r="A12" s="113" t="s">
        <v>6</v>
      </c>
      <c r="B12" s="115" t="s">
        <v>55</v>
      </c>
      <c r="C12" s="13" t="s">
        <v>5</v>
      </c>
      <c r="D12" s="117" t="s">
        <v>55</v>
      </c>
      <c r="E12" s="120" t="str">
        <f t="shared" si="0"/>
        <v/>
      </c>
      <c r="F12" s="98" t="s">
        <v>53</v>
      </c>
      <c r="G12" s="121" t="str">
        <f t="shared" si="1"/>
        <v/>
      </c>
      <c r="H12" s="99" t="s">
        <v>54</v>
      </c>
      <c r="I12" s="112" t="str">
        <f t="shared" si="2"/>
        <v/>
      </c>
      <c r="J12" s="154" t="s">
        <v>0</v>
      </c>
      <c r="K12" s="123"/>
      <c r="L12" s="125"/>
      <c r="M12" s="128"/>
      <c r="N12" s="91" t="str">
        <f t="shared" si="3"/>
        <v/>
      </c>
      <c r="O12" s="91" t="str">
        <f t="shared" si="4"/>
        <v/>
      </c>
    </row>
    <row r="13" spans="1:15" ht="46.5" customHeight="1" x14ac:dyDescent="0.2">
      <c r="A13" s="113" t="s">
        <v>6</v>
      </c>
      <c r="B13" s="115" t="s">
        <v>55</v>
      </c>
      <c r="C13" s="13" t="s">
        <v>5</v>
      </c>
      <c r="D13" s="117" t="s">
        <v>55</v>
      </c>
      <c r="E13" s="120" t="str">
        <f t="shared" si="0"/>
        <v/>
      </c>
      <c r="F13" s="98" t="s">
        <v>53</v>
      </c>
      <c r="G13" s="121" t="str">
        <f t="shared" si="1"/>
        <v/>
      </c>
      <c r="H13" s="99" t="s">
        <v>54</v>
      </c>
      <c r="I13" s="112" t="str">
        <f t="shared" si="2"/>
        <v/>
      </c>
      <c r="J13" s="154" t="s">
        <v>0</v>
      </c>
      <c r="K13" s="123"/>
      <c r="L13" s="125"/>
      <c r="M13" s="128"/>
      <c r="N13" s="91" t="str">
        <f t="shared" si="3"/>
        <v/>
      </c>
      <c r="O13" s="91" t="str">
        <f t="shared" si="4"/>
        <v/>
      </c>
    </row>
    <row r="14" spans="1:15" ht="46.5" customHeight="1" x14ac:dyDescent="0.2">
      <c r="A14" s="113" t="s">
        <v>6</v>
      </c>
      <c r="B14" s="115" t="s">
        <v>55</v>
      </c>
      <c r="C14" s="13" t="s">
        <v>5</v>
      </c>
      <c r="D14" s="117" t="s">
        <v>55</v>
      </c>
      <c r="E14" s="120" t="str">
        <f t="shared" si="0"/>
        <v/>
      </c>
      <c r="F14" s="98" t="s">
        <v>53</v>
      </c>
      <c r="G14" s="121" t="str">
        <f t="shared" si="1"/>
        <v/>
      </c>
      <c r="H14" s="99" t="s">
        <v>54</v>
      </c>
      <c r="I14" s="112" t="str">
        <f t="shared" si="2"/>
        <v/>
      </c>
      <c r="J14" s="154" t="s">
        <v>0</v>
      </c>
      <c r="K14" s="123"/>
      <c r="L14" s="125"/>
      <c r="M14" s="128"/>
      <c r="N14" s="91" t="str">
        <f t="shared" si="3"/>
        <v/>
      </c>
      <c r="O14" s="91" t="str">
        <f t="shared" si="4"/>
        <v/>
      </c>
    </row>
    <row r="15" spans="1:15" ht="46.5" customHeight="1" x14ac:dyDescent="0.2">
      <c r="A15" s="113" t="s">
        <v>6</v>
      </c>
      <c r="B15" s="115" t="s">
        <v>55</v>
      </c>
      <c r="C15" s="13" t="s">
        <v>5</v>
      </c>
      <c r="D15" s="117" t="s">
        <v>55</v>
      </c>
      <c r="E15" s="120" t="str">
        <f t="shared" si="0"/>
        <v/>
      </c>
      <c r="F15" s="98" t="s">
        <v>53</v>
      </c>
      <c r="G15" s="121" t="str">
        <f t="shared" si="1"/>
        <v/>
      </c>
      <c r="H15" s="99" t="s">
        <v>54</v>
      </c>
      <c r="I15" s="112" t="str">
        <f t="shared" si="2"/>
        <v/>
      </c>
      <c r="J15" s="154" t="s">
        <v>0</v>
      </c>
      <c r="K15" s="123"/>
      <c r="L15" s="125"/>
      <c r="M15" s="128"/>
      <c r="N15" s="91" t="str">
        <f t="shared" si="3"/>
        <v/>
      </c>
      <c r="O15" s="91" t="str">
        <f t="shared" si="4"/>
        <v/>
      </c>
    </row>
    <row r="16" spans="1:15" ht="46.5" customHeight="1" x14ac:dyDescent="0.2">
      <c r="A16" s="113" t="s">
        <v>6</v>
      </c>
      <c r="B16" s="115" t="s">
        <v>55</v>
      </c>
      <c r="C16" s="13" t="s">
        <v>5</v>
      </c>
      <c r="D16" s="117" t="s">
        <v>55</v>
      </c>
      <c r="E16" s="120" t="str">
        <f t="shared" si="0"/>
        <v/>
      </c>
      <c r="F16" s="98" t="s">
        <v>53</v>
      </c>
      <c r="G16" s="121" t="str">
        <f t="shared" si="1"/>
        <v/>
      </c>
      <c r="H16" s="99" t="s">
        <v>54</v>
      </c>
      <c r="I16" s="112" t="str">
        <f t="shared" si="2"/>
        <v/>
      </c>
      <c r="J16" s="154" t="s">
        <v>0</v>
      </c>
      <c r="K16" s="123"/>
      <c r="L16" s="125"/>
      <c r="M16" s="128"/>
      <c r="N16" s="91" t="str">
        <f t="shared" si="3"/>
        <v/>
      </c>
      <c r="O16" s="91" t="str">
        <f t="shared" si="4"/>
        <v/>
      </c>
    </row>
    <row r="17" spans="1:15" ht="46.5" customHeight="1" x14ac:dyDescent="0.2">
      <c r="A17" s="113" t="s">
        <v>6</v>
      </c>
      <c r="B17" s="115" t="s">
        <v>55</v>
      </c>
      <c r="C17" s="13" t="s">
        <v>5</v>
      </c>
      <c r="D17" s="117" t="s">
        <v>55</v>
      </c>
      <c r="E17" s="120" t="str">
        <f t="shared" si="0"/>
        <v/>
      </c>
      <c r="F17" s="98" t="s">
        <v>53</v>
      </c>
      <c r="G17" s="121" t="str">
        <f t="shared" si="1"/>
        <v/>
      </c>
      <c r="H17" s="99" t="s">
        <v>54</v>
      </c>
      <c r="I17" s="112" t="str">
        <f t="shared" si="2"/>
        <v/>
      </c>
      <c r="J17" s="154" t="s">
        <v>0</v>
      </c>
      <c r="K17" s="123"/>
      <c r="L17" s="125"/>
      <c r="M17" s="128"/>
      <c r="N17" s="91" t="str">
        <f t="shared" si="3"/>
        <v/>
      </c>
      <c r="O17" s="91" t="str">
        <f t="shared" si="4"/>
        <v/>
      </c>
    </row>
    <row r="18" spans="1:15" ht="46.5" customHeight="1" x14ac:dyDescent="0.2">
      <c r="A18" s="113" t="s">
        <v>6</v>
      </c>
      <c r="B18" s="115" t="s">
        <v>55</v>
      </c>
      <c r="C18" s="13" t="s">
        <v>5</v>
      </c>
      <c r="D18" s="117" t="s">
        <v>55</v>
      </c>
      <c r="E18" s="120" t="str">
        <f t="shared" si="0"/>
        <v/>
      </c>
      <c r="F18" s="98" t="s">
        <v>53</v>
      </c>
      <c r="G18" s="121" t="str">
        <f t="shared" si="1"/>
        <v/>
      </c>
      <c r="H18" s="99" t="s">
        <v>54</v>
      </c>
      <c r="I18" s="112" t="str">
        <f t="shared" si="2"/>
        <v/>
      </c>
      <c r="J18" s="154" t="s">
        <v>0</v>
      </c>
      <c r="K18" s="123"/>
      <c r="L18" s="125"/>
      <c r="M18" s="128"/>
      <c r="N18" s="91" t="str">
        <f t="shared" si="3"/>
        <v/>
      </c>
      <c r="O18" s="91" t="str">
        <f t="shared" si="4"/>
        <v/>
      </c>
    </row>
    <row r="19" spans="1:15" ht="46.5" customHeight="1" x14ac:dyDescent="0.2">
      <c r="A19" s="113" t="s">
        <v>6</v>
      </c>
      <c r="B19" s="115" t="s">
        <v>55</v>
      </c>
      <c r="C19" s="13" t="s">
        <v>5</v>
      </c>
      <c r="D19" s="117" t="s">
        <v>55</v>
      </c>
      <c r="E19" s="120" t="str">
        <f t="shared" si="0"/>
        <v/>
      </c>
      <c r="F19" s="98" t="s">
        <v>53</v>
      </c>
      <c r="G19" s="121" t="str">
        <f t="shared" si="1"/>
        <v/>
      </c>
      <c r="H19" s="99" t="s">
        <v>54</v>
      </c>
      <c r="I19" s="112" t="str">
        <f t="shared" si="2"/>
        <v/>
      </c>
      <c r="J19" s="154" t="s">
        <v>0</v>
      </c>
      <c r="K19" s="123"/>
      <c r="L19" s="125"/>
      <c r="M19" s="128"/>
      <c r="N19" s="91" t="str">
        <f t="shared" si="3"/>
        <v/>
      </c>
      <c r="O19" s="91" t="str">
        <f t="shared" si="4"/>
        <v/>
      </c>
    </row>
    <row r="20" spans="1:15" ht="46.5" customHeight="1" x14ac:dyDescent="0.2">
      <c r="A20" s="113" t="s">
        <v>6</v>
      </c>
      <c r="B20" s="115" t="s">
        <v>55</v>
      </c>
      <c r="C20" s="13" t="s">
        <v>5</v>
      </c>
      <c r="D20" s="117" t="s">
        <v>55</v>
      </c>
      <c r="E20" s="120" t="str">
        <f t="shared" si="0"/>
        <v/>
      </c>
      <c r="F20" s="98" t="s">
        <v>53</v>
      </c>
      <c r="G20" s="121" t="str">
        <f t="shared" si="1"/>
        <v/>
      </c>
      <c r="H20" s="99" t="s">
        <v>54</v>
      </c>
      <c r="I20" s="112" t="str">
        <f t="shared" si="2"/>
        <v/>
      </c>
      <c r="J20" s="154" t="s">
        <v>0</v>
      </c>
      <c r="K20" s="123"/>
      <c r="L20" s="125"/>
      <c r="M20" s="128"/>
      <c r="N20" s="91" t="str">
        <f t="shared" si="3"/>
        <v/>
      </c>
      <c r="O20" s="91" t="str">
        <f t="shared" si="4"/>
        <v/>
      </c>
    </row>
    <row r="21" spans="1:15" ht="46.5" customHeight="1" x14ac:dyDescent="0.2">
      <c r="A21" s="113" t="s">
        <v>6</v>
      </c>
      <c r="B21" s="115" t="s">
        <v>55</v>
      </c>
      <c r="C21" s="13" t="s">
        <v>5</v>
      </c>
      <c r="D21" s="117" t="s">
        <v>55</v>
      </c>
      <c r="E21" s="120" t="str">
        <f t="shared" si="0"/>
        <v/>
      </c>
      <c r="F21" s="98" t="s">
        <v>53</v>
      </c>
      <c r="G21" s="121" t="str">
        <f t="shared" si="1"/>
        <v/>
      </c>
      <c r="H21" s="99" t="s">
        <v>54</v>
      </c>
      <c r="I21" s="112" t="str">
        <f t="shared" si="2"/>
        <v/>
      </c>
      <c r="J21" s="154" t="s">
        <v>0</v>
      </c>
      <c r="K21" s="123"/>
      <c r="L21" s="125"/>
      <c r="M21" s="128"/>
      <c r="N21" s="91" t="str">
        <f t="shared" si="3"/>
        <v/>
      </c>
      <c r="O21" s="91" t="str">
        <f t="shared" si="4"/>
        <v/>
      </c>
    </row>
    <row r="22" spans="1:15" ht="46.5" customHeight="1" x14ac:dyDescent="0.2">
      <c r="A22" s="113" t="s">
        <v>6</v>
      </c>
      <c r="B22" s="115" t="s">
        <v>55</v>
      </c>
      <c r="C22" s="13" t="s">
        <v>5</v>
      </c>
      <c r="D22" s="117" t="s">
        <v>55</v>
      </c>
      <c r="E22" s="120" t="str">
        <f t="shared" si="0"/>
        <v/>
      </c>
      <c r="F22" s="98" t="s">
        <v>53</v>
      </c>
      <c r="G22" s="121" t="str">
        <f t="shared" si="1"/>
        <v/>
      </c>
      <c r="H22" s="99" t="s">
        <v>54</v>
      </c>
      <c r="I22" s="112" t="str">
        <f t="shared" si="2"/>
        <v/>
      </c>
      <c r="J22" s="154" t="s">
        <v>0</v>
      </c>
      <c r="K22" s="123"/>
      <c r="L22" s="125"/>
      <c r="M22" s="128"/>
      <c r="N22" s="91" t="str">
        <f t="shared" si="3"/>
        <v/>
      </c>
      <c r="O22" s="91" t="str">
        <f t="shared" si="4"/>
        <v/>
      </c>
    </row>
    <row r="23" spans="1:15" ht="46.5" customHeight="1" x14ac:dyDescent="0.2">
      <c r="A23" s="113" t="s">
        <v>6</v>
      </c>
      <c r="B23" s="115" t="s">
        <v>55</v>
      </c>
      <c r="C23" s="13" t="s">
        <v>5</v>
      </c>
      <c r="D23" s="117" t="s">
        <v>55</v>
      </c>
      <c r="E23" s="120" t="str">
        <f t="shared" si="0"/>
        <v/>
      </c>
      <c r="F23" s="98" t="s">
        <v>53</v>
      </c>
      <c r="G23" s="121" t="str">
        <f t="shared" si="1"/>
        <v/>
      </c>
      <c r="H23" s="99" t="s">
        <v>54</v>
      </c>
      <c r="I23" s="112" t="str">
        <f t="shared" si="2"/>
        <v/>
      </c>
      <c r="J23" s="154" t="s">
        <v>0</v>
      </c>
      <c r="K23" s="123"/>
      <c r="L23" s="125"/>
      <c r="M23" s="128"/>
      <c r="N23" s="91" t="str">
        <f t="shared" si="3"/>
        <v/>
      </c>
      <c r="O23" s="91" t="str">
        <f t="shared" si="4"/>
        <v/>
      </c>
    </row>
    <row r="24" spans="1:15" ht="46.5" customHeight="1" x14ac:dyDescent="0.2">
      <c r="A24" s="113" t="s">
        <v>6</v>
      </c>
      <c r="B24" s="115" t="s">
        <v>55</v>
      </c>
      <c r="C24" s="13" t="s">
        <v>5</v>
      </c>
      <c r="D24" s="117" t="s">
        <v>55</v>
      </c>
      <c r="E24" s="120" t="str">
        <f t="shared" si="0"/>
        <v/>
      </c>
      <c r="F24" s="98" t="s">
        <v>53</v>
      </c>
      <c r="G24" s="121" t="str">
        <f t="shared" si="1"/>
        <v/>
      </c>
      <c r="H24" s="99" t="s">
        <v>54</v>
      </c>
      <c r="I24" s="112" t="str">
        <f t="shared" si="2"/>
        <v/>
      </c>
      <c r="J24" s="154" t="s">
        <v>0</v>
      </c>
      <c r="K24" s="123"/>
      <c r="L24" s="125"/>
      <c r="M24" s="128"/>
      <c r="N24" s="91" t="str">
        <f t="shared" si="3"/>
        <v/>
      </c>
      <c r="O24" s="91" t="str">
        <f t="shared" si="4"/>
        <v/>
      </c>
    </row>
    <row r="25" spans="1:15" ht="46.5" customHeight="1" x14ac:dyDescent="0.2">
      <c r="A25" s="113" t="s">
        <v>6</v>
      </c>
      <c r="B25" s="115" t="s">
        <v>55</v>
      </c>
      <c r="C25" s="13" t="s">
        <v>5</v>
      </c>
      <c r="D25" s="117" t="s">
        <v>55</v>
      </c>
      <c r="E25" s="120" t="str">
        <f t="shared" si="0"/>
        <v/>
      </c>
      <c r="F25" s="98" t="s">
        <v>53</v>
      </c>
      <c r="G25" s="121" t="str">
        <f t="shared" si="1"/>
        <v/>
      </c>
      <c r="H25" s="99" t="s">
        <v>54</v>
      </c>
      <c r="I25" s="112" t="str">
        <f t="shared" si="2"/>
        <v/>
      </c>
      <c r="J25" s="154" t="s">
        <v>0</v>
      </c>
      <c r="K25" s="123"/>
      <c r="L25" s="125"/>
      <c r="M25" s="128"/>
      <c r="N25" s="91" t="str">
        <f t="shared" si="3"/>
        <v/>
      </c>
      <c r="O25" s="91" t="str">
        <f t="shared" si="4"/>
        <v/>
      </c>
    </row>
    <row r="26" spans="1:15" ht="46.5" customHeight="1" x14ac:dyDescent="0.2">
      <c r="A26" s="113" t="s">
        <v>6</v>
      </c>
      <c r="B26" s="115" t="s">
        <v>55</v>
      </c>
      <c r="C26" s="13" t="s">
        <v>5</v>
      </c>
      <c r="D26" s="117" t="s">
        <v>55</v>
      </c>
      <c r="E26" s="120" t="str">
        <f t="shared" si="0"/>
        <v/>
      </c>
      <c r="F26" s="98" t="s">
        <v>53</v>
      </c>
      <c r="G26" s="121" t="str">
        <f t="shared" si="1"/>
        <v/>
      </c>
      <c r="H26" s="99" t="s">
        <v>54</v>
      </c>
      <c r="I26" s="112" t="str">
        <f t="shared" si="2"/>
        <v/>
      </c>
      <c r="J26" s="154" t="s">
        <v>0</v>
      </c>
      <c r="K26" s="123"/>
      <c r="L26" s="125"/>
      <c r="M26" s="128"/>
      <c r="N26" s="91" t="str">
        <f t="shared" si="3"/>
        <v/>
      </c>
      <c r="O26" s="91" t="str">
        <f t="shared" si="4"/>
        <v/>
      </c>
    </row>
    <row r="27" spans="1:15" ht="46.5" customHeight="1" x14ac:dyDescent="0.2">
      <c r="A27" s="113" t="s">
        <v>6</v>
      </c>
      <c r="B27" s="115" t="s">
        <v>55</v>
      </c>
      <c r="C27" s="13" t="s">
        <v>5</v>
      </c>
      <c r="D27" s="117" t="s">
        <v>55</v>
      </c>
      <c r="E27" s="120" t="str">
        <f t="shared" si="0"/>
        <v/>
      </c>
      <c r="F27" s="98" t="s">
        <v>53</v>
      </c>
      <c r="G27" s="121" t="str">
        <f t="shared" si="1"/>
        <v/>
      </c>
      <c r="H27" s="99" t="s">
        <v>54</v>
      </c>
      <c r="I27" s="112" t="str">
        <f t="shared" si="2"/>
        <v/>
      </c>
      <c r="J27" s="154" t="s">
        <v>0</v>
      </c>
      <c r="K27" s="123"/>
      <c r="L27" s="125"/>
      <c r="M27" s="128"/>
      <c r="N27" s="91" t="str">
        <f t="shared" si="3"/>
        <v/>
      </c>
      <c r="O27" s="91" t="str">
        <f t="shared" si="4"/>
        <v/>
      </c>
    </row>
    <row r="28" spans="1:15" ht="46.5" customHeight="1" x14ac:dyDescent="0.2">
      <c r="A28" s="113" t="s">
        <v>6</v>
      </c>
      <c r="B28" s="115" t="s">
        <v>55</v>
      </c>
      <c r="C28" s="13" t="s">
        <v>5</v>
      </c>
      <c r="D28" s="117" t="s">
        <v>55</v>
      </c>
      <c r="E28" s="120" t="str">
        <f t="shared" si="0"/>
        <v/>
      </c>
      <c r="F28" s="98" t="s">
        <v>53</v>
      </c>
      <c r="G28" s="121" t="str">
        <f t="shared" si="1"/>
        <v/>
      </c>
      <c r="H28" s="99" t="s">
        <v>54</v>
      </c>
      <c r="I28" s="112" t="str">
        <f t="shared" si="2"/>
        <v/>
      </c>
      <c r="J28" s="154" t="s">
        <v>0</v>
      </c>
      <c r="K28" s="123"/>
      <c r="L28" s="125"/>
      <c r="M28" s="128"/>
      <c r="N28" s="91" t="str">
        <f t="shared" si="3"/>
        <v/>
      </c>
      <c r="O28" s="91" t="str">
        <f t="shared" si="4"/>
        <v/>
      </c>
    </row>
    <row r="29" spans="1:15" ht="46.5" customHeight="1" x14ac:dyDescent="0.2">
      <c r="A29" s="113" t="s">
        <v>6</v>
      </c>
      <c r="B29" s="115" t="s">
        <v>55</v>
      </c>
      <c r="C29" s="13" t="s">
        <v>5</v>
      </c>
      <c r="D29" s="117" t="s">
        <v>55</v>
      </c>
      <c r="E29" s="120" t="str">
        <f t="shared" si="0"/>
        <v/>
      </c>
      <c r="F29" s="98" t="s">
        <v>53</v>
      </c>
      <c r="G29" s="121" t="str">
        <f t="shared" si="1"/>
        <v/>
      </c>
      <c r="H29" s="99" t="s">
        <v>54</v>
      </c>
      <c r="I29" s="112" t="str">
        <f t="shared" si="2"/>
        <v/>
      </c>
      <c r="J29" s="154" t="s">
        <v>0</v>
      </c>
      <c r="K29" s="123"/>
      <c r="L29" s="125"/>
      <c r="M29" s="128"/>
      <c r="N29" s="91" t="str">
        <f t="shared" si="3"/>
        <v/>
      </c>
      <c r="O29" s="91" t="str">
        <f t="shared" si="4"/>
        <v/>
      </c>
    </row>
    <row r="30" spans="1:15" ht="46.5" customHeight="1" x14ac:dyDescent="0.2">
      <c r="A30" s="113" t="s">
        <v>6</v>
      </c>
      <c r="B30" s="115" t="s">
        <v>55</v>
      </c>
      <c r="C30" s="13" t="s">
        <v>5</v>
      </c>
      <c r="D30" s="117" t="s">
        <v>55</v>
      </c>
      <c r="E30" s="120" t="str">
        <f t="shared" si="0"/>
        <v/>
      </c>
      <c r="F30" s="98" t="s">
        <v>53</v>
      </c>
      <c r="G30" s="121" t="str">
        <f t="shared" si="1"/>
        <v/>
      </c>
      <c r="H30" s="99" t="s">
        <v>54</v>
      </c>
      <c r="I30" s="112" t="str">
        <f t="shared" si="2"/>
        <v/>
      </c>
      <c r="J30" s="154" t="s">
        <v>0</v>
      </c>
      <c r="K30" s="123"/>
      <c r="L30" s="125"/>
      <c r="M30" s="128"/>
      <c r="N30" s="91" t="str">
        <f t="shared" si="3"/>
        <v/>
      </c>
      <c r="O30" s="91" t="str">
        <f t="shared" si="4"/>
        <v/>
      </c>
    </row>
    <row r="31" spans="1:15" ht="46.5" customHeight="1" thickBot="1" x14ac:dyDescent="0.25">
      <c r="A31" s="114" t="s">
        <v>6</v>
      </c>
      <c r="B31" s="116" t="s">
        <v>55</v>
      </c>
      <c r="C31" s="15" t="s">
        <v>5</v>
      </c>
      <c r="D31" s="118" t="s">
        <v>55</v>
      </c>
      <c r="E31" s="120" t="str">
        <f>IFERROR(HOUR(O31),"")</f>
        <v/>
      </c>
      <c r="F31" s="98" t="s">
        <v>53</v>
      </c>
      <c r="G31" s="121" t="str">
        <f t="shared" si="1"/>
        <v/>
      </c>
      <c r="H31" s="99" t="s">
        <v>54</v>
      </c>
      <c r="I31" s="112" t="str">
        <f t="shared" si="2"/>
        <v/>
      </c>
      <c r="J31" s="154" t="s">
        <v>0</v>
      </c>
      <c r="K31" s="124"/>
      <c r="L31" s="126"/>
      <c r="M31" s="128"/>
      <c r="N31" s="91" t="str">
        <f t="shared" si="3"/>
        <v/>
      </c>
      <c r="O31" s="91" t="str">
        <f t="shared" si="4"/>
        <v/>
      </c>
    </row>
    <row r="32" spans="1:15" ht="46.5" customHeight="1" thickBot="1" x14ac:dyDescent="0.25">
      <c r="A32" s="102" t="s">
        <v>58</v>
      </c>
      <c r="B32" s="254"/>
      <c r="C32" s="255"/>
      <c r="D32" s="256"/>
      <c r="E32" s="283">
        <f>SUM(E9:E31)+SUM(G9:G31)/60</f>
        <v>0</v>
      </c>
      <c r="F32" s="284"/>
      <c r="G32" s="259" t="s">
        <v>1</v>
      </c>
      <c r="H32" s="260"/>
      <c r="I32" s="122">
        <f>SUM(I9:I31)</f>
        <v>0</v>
      </c>
      <c r="J32" s="16" t="s">
        <v>0</v>
      </c>
      <c r="K32" s="261"/>
      <c r="L32" s="262"/>
    </row>
    <row r="33" spans="1:11" ht="19.5" customHeight="1" thickBot="1" x14ac:dyDescent="0.25">
      <c r="A33" s="17"/>
      <c r="B33" s="18"/>
      <c r="C33" s="18"/>
      <c r="D33" s="18"/>
      <c r="E33" s="4"/>
      <c r="F33" s="4"/>
      <c r="G33" s="18"/>
      <c r="H33" s="18"/>
      <c r="I33" s="3"/>
      <c r="J33" s="8"/>
      <c r="K33" s="19"/>
    </row>
    <row r="34" spans="1:11" ht="30" customHeight="1" thickBot="1" x14ac:dyDescent="0.25">
      <c r="E34" s="263" t="s">
        <v>4</v>
      </c>
      <c r="F34" s="248"/>
      <c r="G34" s="248"/>
      <c r="H34" s="249"/>
      <c r="I34" s="20" t="s">
        <v>3</v>
      </c>
      <c r="K34" s="180"/>
    </row>
    <row r="35" spans="1:11" ht="30" customHeight="1" thickBot="1" x14ac:dyDescent="0.25">
      <c r="A35" s="21" t="s">
        <v>2</v>
      </c>
      <c r="B35" s="279" t="str">
        <f ca="1">B4</f>
        <v>従業者A</v>
      </c>
      <c r="C35" s="279"/>
      <c r="D35" s="280"/>
      <c r="E35" s="281">
        <f>SUM(E32)</f>
        <v>0</v>
      </c>
      <c r="F35" s="282"/>
      <c r="G35" s="248" t="s">
        <v>1</v>
      </c>
      <c r="H35" s="249"/>
      <c r="I35" s="127">
        <f>SUM(I32)</f>
        <v>0</v>
      </c>
      <c r="K35" s="180"/>
    </row>
  </sheetData>
  <sheetProtection sheet="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view="pageBreakPreview" topLeftCell="A24" zoomScale="70" zoomScaleNormal="70" zoomScaleSheetLayoutView="70" workbookViewId="0">
      <selection activeCell="E32" sqref="E32:F32"/>
    </sheetView>
  </sheetViews>
  <sheetFormatPr defaultColWidth="11.36328125" defaultRowHeight="13" x14ac:dyDescent="0.2"/>
  <cols>
    <col min="1" max="1" width="16.7265625" style="6" customWidth="1"/>
    <col min="2" max="2" width="11.1796875" style="6" customWidth="1"/>
    <col min="3" max="3" width="3.7265625" style="17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90</v>
      </c>
      <c r="C1" s="285" t="s">
        <v>121</v>
      </c>
      <c r="D1" s="285"/>
      <c r="E1" s="285"/>
      <c r="F1" s="285"/>
      <c r="G1" s="285"/>
      <c r="H1" s="285"/>
      <c r="I1" s="285"/>
      <c r="J1" s="285"/>
      <c r="K1" s="285"/>
    </row>
    <row r="2" spans="1:15" ht="30" customHeight="1" x14ac:dyDescent="0.2">
      <c r="C2" s="285"/>
      <c r="D2" s="285"/>
      <c r="E2" s="285"/>
      <c r="F2" s="285"/>
      <c r="G2" s="285"/>
      <c r="H2" s="285"/>
      <c r="I2" s="285"/>
      <c r="J2" s="285"/>
      <c r="K2" s="285"/>
    </row>
    <row r="3" spans="1:15" ht="30" customHeight="1" thickBot="1" x14ac:dyDescent="0.25">
      <c r="A3" s="5" t="s">
        <v>13</v>
      </c>
      <c r="B3" s="286" t="str">
        <f>従業者A!D5</f>
        <v>株式会社×××</v>
      </c>
      <c r="C3" s="286"/>
      <c r="D3" s="286"/>
      <c r="E3" s="180"/>
      <c r="F3" s="180"/>
      <c r="G3" s="180"/>
      <c r="H3" s="180"/>
      <c r="I3" s="180"/>
      <c r="J3" s="180"/>
      <c r="K3" s="180"/>
    </row>
    <row r="4" spans="1:15" ht="30" customHeight="1" thickBot="1" x14ac:dyDescent="0.25">
      <c r="A4" s="7" t="s">
        <v>2</v>
      </c>
      <c r="B4" s="286" t="str">
        <f ca="1">従業者A!D6</f>
        <v>従業者A</v>
      </c>
      <c r="C4" s="286"/>
      <c r="D4" s="286"/>
      <c r="E4" s="8"/>
      <c r="F4" s="8"/>
      <c r="G4" s="8"/>
      <c r="L4" s="20" t="s">
        <v>95</v>
      </c>
    </row>
    <row r="5" spans="1:15" ht="30" customHeight="1" thickBot="1" x14ac:dyDescent="0.25">
      <c r="A5" s="10" t="s">
        <v>12</v>
      </c>
      <c r="B5" s="289">
        <f>従業者A!I8</f>
        <v>0</v>
      </c>
      <c r="C5" s="289"/>
      <c r="D5" s="289"/>
      <c r="E5" s="8"/>
      <c r="F5" s="8"/>
      <c r="G5" s="8"/>
      <c r="L5" s="182"/>
    </row>
    <row r="6" spans="1:15" ht="30" customHeight="1" thickBot="1" x14ac:dyDescent="0.25">
      <c r="A6" s="11" t="s">
        <v>14</v>
      </c>
    </row>
    <row r="7" spans="1:15" s="179" customFormat="1" ht="24" customHeight="1" x14ac:dyDescent="0.2">
      <c r="A7" s="267" t="s">
        <v>11</v>
      </c>
      <c r="B7" s="269" t="s">
        <v>10</v>
      </c>
      <c r="C7" s="269"/>
      <c r="D7" s="269"/>
      <c r="E7" s="271" t="s">
        <v>9</v>
      </c>
      <c r="F7" s="272"/>
      <c r="G7" s="272"/>
      <c r="H7" s="273"/>
      <c r="I7" s="271" t="s">
        <v>8</v>
      </c>
      <c r="J7" s="273"/>
      <c r="K7" s="105" t="s">
        <v>7</v>
      </c>
      <c r="L7" s="252" t="s">
        <v>42</v>
      </c>
      <c r="M7" s="245" t="s">
        <v>59</v>
      </c>
      <c r="N7" s="246" t="s">
        <v>62</v>
      </c>
      <c r="O7" s="247" t="s">
        <v>63</v>
      </c>
    </row>
    <row r="8" spans="1:15" s="179" customFormat="1" ht="24" customHeight="1" x14ac:dyDescent="0.2">
      <c r="A8" s="268"/>
      <c r="B8" s="270"/>
      <c r="C8" s="270"/>
      <c r="D8" s="270"/>
      <c r="E8" s="274"/>
      <c r="F8" s="275"/>
      <c r="G8" s="275"/>
      <c r="H8" s="276"/>
      <c r="I8" s="277"/>
      <c r="J8" s="278"/>
      <c r="K8" s="106" t="s">
        <v>51</v>
      </c>
      <c r="L8" s="253"/>
      <c r="M8" s="245"/>
      <c r="N8" s="246"/>
      <c r="O8" s="246"/>
    </row>
    <row r="9" spans="1:15" ht="46.5" customHeight="1" x14ac:dyDescent="0.2">
      <c r="A9" s="113" t="s">
        <v>93</v>
      </c>
      <c r="B9" s="115" t="s">
        <v>55</v>
      </c>
      <c r="C9" s="13" t="s">
        <v>5</v>
      </c>
      <c r="D9" s="117" t="s">
        <v>55</v>
      </c>
      <c r="E9" s="119" t="str">
        <f>IFERROR(HOUR(O9),"")</f>
        <v/>
      </c>
      <c r="F9" s="98" t="s">
        <v>53</v>
      </c>
      <c r="G9" s="121" t="str">
        <f>IFERROR(MINUTE(O9),"")</f>
        <v/>
      </c>
      <c r="H9" s="99" t="s">
        <v>54</v>
      </c>
      <c r="I9" s="112" t="str">
        <f>IFERROR((E9+G9/60)*$B$5,"")</f>
        <v/>
      </c>
      <c r="J9" s="154" t="s">
        <v>0</v>
      </c>
      <c r="K9" s="123"/>
      <c r="L9" s="125"/>
      <c r="M9" s="128"/>
      <c r="N9" s="91" t="str">
        <f>IFERROR(D9-B9-M9,"")</f>
        <v/>
      </c>
      <c r="O9" s="91" t="str">
        <f>IFERROR(IF(N9&gt;0,FLOOR(N9,"0:30"),""),"")</f>
        <v/>
      </c>
    </row>
    <row r="10" spans="1:15" ht="46.5" customHeight="1" x14ac:dyDescent="0.2">
      <c r="A10" s="113" t="s">
        <v>6</v>
      </c>
      <c r="B10" s="115" t="s">
        <v>55</v>
      </c>
      <c r="C10" s="13" t="s">
        <v>5</v>
      </c>
      <c r="D10" s="117" t="s">
        <v>55</v>
      </c>
      <c r="E10" s="120" t="str">
        <f t="shared" ref="E10:E30" si="0">IFERROR(HOUR(O10),"")</f>
        <v/>
      </c>
      <c r="F10" s="98" t="s">
        <v>53</v>
      </c>
      <c r="G10" s="121" t="str">
        <f t="shared" ref="G10:G31" si="1">IFERROR(MINUTE(O10),"")</f>
        <v/>
      </c>
      <c r="H10" s="99" t="s">
        <v>54</v>
      </c>
      <c r="I10" s="112" t="str">
        <f t="shared" ref="I10:I31" si="2">IFERROR((E10+G10/60)*$B$5,"")</f>
        <v/>
      </c>
      <c r="J10" s="154" t="s">
        <v>0</v>
      </c>
      <c r="K10" s="123"/>
      <c r="L10" s="125"/>
      <c r="M10" s="128"/>
      <c r="N10" s="91" t="str">
        <f t="shared" ref="N10:N31" si="3">IFERROR(D10-B10-M10,"")</f>
        <v/>
      </c>
      <c r="O10" s="91" t="str">
        <f t="shared" ref="O10:O31" si="4">IFERROR(IF(N10&gt;0,FLOOR(N10,"0:30"),""),"")</f>
        <v/>
      </c>
    </row>
    <row r="11" spans="1:15" ht="46.5" customHeight="1" x14ac:dyDescent="0.2">
      <c r="A11" s="113" t="s">
        <v>6</v>
      </c>
      <c r="B11" s="115" t="s">
        <v>55</v>
      </c>
      <c r="C11" s="13" t="s">
        <v>5</v>
      </c>
      <c r="D11" s="117" t="s">
        <v>55</v>
      </c>
      <c r="E11" s="120" t="str">
        <f t="shared" si="0"/>
        <v/>
      </c>
      <c r="F11" s="98" t="s">
        <v>53</v>
      </c>
      <c r="G11" s="121" t="str">
        <f t="shared" si="1"/>
        <v/>
      </c>
      <c r="H11" s="99" t="s">
        <v>54</v>
      </c>
      <c r="I11" s="112" t="str">
        <f t="shared" si="2"/>
        <v/>
      </c>
      <c r="J11" s="154" t="s">
        <v>0</v>
      </c>
      <c r="K11" s="123"/>
      <c r="L11" s="125"/>
      <c r="M11" s="128"/>
      <c r="N11" s="91" t="str">
        <f t="shared" si="3"/>
        <v/>
      </c>
      <c r="O11" s="91" t="str">
        <f t="shared" si="4"/>
        <v/>
      </c>
    </row>
    <row r="12" spans="1:15" ht="46.5" customHeight="1" x14ac:dyDescent="0.2">
      <c r="A12" s="113" t="s">
        <v>6</v>
      </c>
      <c r="B12" s="115" t="s">
        <v>55</v>
      </c>
      <c r="C12" s="13" t="s">
        <v>5</v>
      </c>
      <c r="D12" s="117" t="s">
        <v>55</v>
      </c>
      <c r="E12" s="120" t="str">
        <f t="shared" si="0"/>
        <v/>
      </c>
      <c r="F12" s="98" t="s">
        <v>53</v>
      </c>
      <c r="G12" s="121" t="str">
        <f t="shared" si="1"/>
        <v/>
      </c>
      <c r="H12" s="99" t="s">
        <v>54</v>
      </c>
      <c r="I12" s="112" t="str">
        <f t="shared" si="2"/>
        <v/>
      </c>
      <c r="J12" s="154" t="s">
        <v>0</v>
      </c>
      <c r="K12" s="123"/>
      <c r="L12" s="125"/>
      <c r="M12" s="128"/>
      <c r="N12" s="91" t="str">
        <f t="shared" si="3"/>
        <v/>
      </c>
      <c r="O12" s="91" t="str">
        <f t="shared" si="4"/>
        <v/>
      </c>
    </row>
    <row r="13" spans="1:15" ht="46.5" customHeight="1" x14ac:dyDescent="0.2">
      <c r="A13" s="113" t="s">
        <v>6</v>
      </c>
      <c r="B13" s="115" t="s">
        <v>55</v>
      </c>
      <c r="C13" s="13" t="s">
        <v>5</v>
      </c>
      <c r="D13" s="117" t="s">
        <v>55</v>
      </c>
      <c r="E13" s="120" t="str">
        <f t="shared" si="0"/>
        <v/>
      </c>
      <c r="F13" s="98" t="s">
        <v>53</v>
      </c>
      <c r="G13" s="121" t="str">
        <f t="shared" si="1"/>
        <v/>
      </c>
      <c r="H13" s="99" t="s">
        <v>54</v>
      </c>
      <c r="I13" s="112" t="str">
        <f t="shared" si="2"/>
        <v/>
      </c>
      <c r="J13" s="154" t="s">
        <v>0</v>
      </c>
      <c r="K13" s="123"/>
      <c r="L13" s="125"/>
      <c r="M13" s="128"/>
      <c r="N13" s="91" t="str">
        <f t="shared" si="3"/>
        <v/>
      </c>
      <c r="O13" s="91" t="str">
        <f t="shared" si="4"/>
        <v/>
      </c>
    </row>
    <row r="14" spans="1:15" ht="46.5" customHeight="1" x14ac:dyDescent="0.2">
      <c r="A14" s="113" t="s">
        <v>6</v>
      </c>
      <c r="B14" s="115" t="s">
        <v>55</v>
      </c>
      <c r="C14" s="13" t="s">
        <v>5</v>
      </c>
      <c r="D14" s="117" t="s">
        <v>55</v>
      </c>
      <c r="E14" s="120" t="str">
        <f t="shared" si="0"/>
        <v/>
      </c>
      <c r="F14" s="98" t="s">
        <v>53</v>
      </c>
      <c r="G14" s="121" t="str">
        <f t="shared" si="1"/>
        <v/>
      </c>
      <c r="H14" s="99" t="s">
        <v>54</v>
      </c>
      <c r="I14" s="112" t="str">
        <f t="shared" si="2"/>
        <v/>
      </c>
      <c r="J14" s="154" t="s">
        <v>0</v>
      </c>
      <c r="K14" s="123"/>
      <c r="L14" s="125"/>
      <c r="M14" s="128"/>
      <c r="N14" s="91" t="str">
        <f t="shared" si="3"/>
        <v/>
      </c>
      <c r="O14" s="91" t="str">
        <f t="shared" si="4"/>
        <v/>
      </c>
    </row>
    <row r="15" spans="1:15" ht="46.5" customHeight="1" x14ac:dyDescent="0.2">
      <c r="A15" s="113" t="s">
        <v>6</v>
      </c>
      <c r="B15" s="115" t="s">
        <v>55</v>
      </c>
      <c r="C15" s="13" t="s">
        <v>5</v>
      </c>
      <c r="D15" s="117" t="s">
        <v>55</v>
      </c>
      <c r="E15" s="120" t="str">
        <f t="shared" si="0"/>
        <v/>
      </c>
      <c r="F15" s="98" t="s">
        <v>53</v>
      </c>
      <c r="G15" s="121" t="str">
        <f t="shared" si="1"/>
        <v/>
      </c>
      <c r="H15" s="99" t="s">
        <v>54</v>
      </c>
      <c r="I15" s="112" t="str">
        <f t="shared" si="2"/>
        <v/>
      </c>
      <c r="J15" s="154" t="s">
        <v>0</v>
      </c>
      <c r="K15" s="123"/>
      <c r="L15" s="125"/>
      <c r="M15" s="128"/>
      <c r="N15" s="91" t="str">
        <f t="shared" si="3"/>
        <v/>
      </c>
      <c r="O15" s="91" t="str">
        <f t="shared" si="4"/>
        <v/>
      </c>
    </row>
    <row r="16" spans="1:15" ht="46.5" customHeight="1" x14ac:dyDescent="0.2">
      <c r="A16" s="113" t="s">
        <v>6</v>
      </c>
      <c r="B16" s="115" t="s">
        <v>55</v>
      </c>
      <c r="C16" s="13" t="s">
        <v>5</v>
      </c>
      <c r="D16" s="117" t="s">
        <v>55</v>
      </c>
      <c r="E16" s="120" t="str">
        <f t="shared" si="0"/>
        <v/>
      </c>
      <c r="F16" s="98" t="s">
        <v>53</v>
      </c>
      <c r="G16" s="121" t="str">
        <f t="shared" si="1"/>
        <v/>
      </c>
      <c r="H16" s="99" t="s">
        <v>54</v>
      </c>
      <c r="I16" s="112" t="str">
        <f t="shared" si="2"/>
        <v/>
      </c>
      <c r="J16" s="154" t="s">
        <v>0</v>
      </c>
      <c r="K16" s="123"/>
      <c r="L16" s="125"/>
      <c r="M16" s="128"/>
      <c r="N16" s="91" t="str">
        <f t="shared" si="3"/>
        <v/>
      </c>
      <c r="O16" s="91" t="str">
        <f t="shared" si="4"/>
        <v/>
      </c>
    </row>
    <row r="17" spans="1:15" ht="46.5" customHeight="1" x14ac:dyDescent="0.2">
      <c r="A17" s="113" t="s">
        <v>6</v>
      </c>
      <c r="B17" s="115" t="s">
        <v>55</v>
      </c>
      <c r="C17" s="13" t="s">
        <v>5</v>
      </c>
      <c r="D17" s="117" t="s">
        <v>55</v>
      </c>
      <c r="E17" s="120" t="str">
        <f t="shared" si="0"/>
        <v/>
      </c>
      <c r="F17" s="98" t="s">
        <v>53</v>
      </c>
      <c r="G17" s="121" t="str">
        <f t="shared" si="1"/>
        <v/>
      </c>
      <c r="H17" s="99" t="s">
        <v>54</v>
      </c>
      <c r="I17" s="112" t="str">
        <f t="shared" si="2"/>
        <v/>
      </c>
      <c r="J17" s="154" t="s">
        <v>0</v>
      </c>
      <c r="K17" s="123"/>
      <c r="L17" s="125"/>
      <c r="M17" s="128"/>
      <c r="N17" s="91" t="str">
        <f t="shared" si="3"/>
        <v/>
      </c>
      <c r="O17" s="91" t="str">
        <f t="shared" si="4"/>
        <v/>
      </c>
    </row>
    <row r="18" spans="1:15" ht="46.5" customHeight="1" x14ac:dyDescent="0.2">
      <c r="A18" s="113" t="s">
        <v>6</v>
      </c>
      <c r="B18" s="115" t="s">
        <v>55</v>
      </c>
      <c r="C18" s="13" t="s">
        <v>5</v>
      </c>
      <c r="D18" s="117" t="s">
        <v>55</v>
      </c>
      <c r="E18" s="120" t="str">
        <f t="shared" si="0"/>
        <v/>
      </c>
      <c r="F18" s="98" t="s">
        <v>53</v>
      </c>
      <c r="G18" s="121" t="str">
        <f t="shared" si="1"/>
        <v/>
      </c>
      <c r="H18" s="99" t="s">
        <v>54</v>
      </c>
      <c r="I18" s="112" t="str">
        <f t="shared" si="2"/>
        <v/>
      </c>
      <c r="J18" s="154" t="s">
        <v>0</v>
      </c>
      <c r="K18" s="123"/>
      <c r="L18" s="125"/>
      <c r="M18" s="128"/>
      <c r="N18" s="91" t="str">
        <f t="shared" si="3"/>
        <v/>
      </c>
      <c r="O18" s="91" t="str">
        <f t="shared" si="4"/>
        <v/>
      </c>
    </row>
    <row r="19" spans="1:15" ht="46.5" customHeight="1" x14ac:dyDescent="0.2">
      <c r="A19" s="113" t="s">
        <v>6</v>
      </c>
      <c r="B19" s="115" t="s">
        <v>55</v>
      </c>
      <c r="C19" s="13" t="s">
        <v>5</v>
      </c>
      <c r="D19" s="117" t="s">
        <v>55</v>
      </c>
      <c r="E19" s="120" t="str">
        <f t="shared" si="0"/>
        <v/>
      </c>
      <c r="F19" s="98" t="s">
        <v>53</v>
      </c>
      <c r="G19" s="121" t="str">
        <f t="shared" si="1"/>
        <v/>
      </c>
      <c r="H19" s="99" t="s">
        <v>54</v>
      </c>
      <c r="I19" s="112" t="str">
        <f t="shared" si="2"/>
        <v/>
      </c>
      <c r="J19" s="154" t="s">
        <v>0</v>
      </c>
      <c r="K19" s="123"/>
      <c r="L19" s="125"/>
      <c r="M19" s="128"/>
      <c r="N19" s="91" t="str">
        <f t="shared" si="3"/>
        <v/>
      </c>
      <c r="O19" s="91" t="str">
        <f t="shared" si="4"/>
        <v/>
      </c>
    </row>
    <row r="20" spans="1:15" ht="46.5" customHeight="1" x14ac:dyDescent="0.2">
      <c r="A20" s="113" t="s">
        <v>6</v>
      </c>
      <c r="B20" s="115" t="s">
        <v>55</v>
      </c>
      <c r="C20" s="13" t="s">
        <v>5</v>
      </c>
      <c r="D20" s="117" t="s">
        <v>55</v>
      </c>
      <c r="E20" s="120" t="str">
        <f t="shared" si="0"/>
        <v/>
      </c>
      <c r="F20" s="98" t="s">
        <v>53</v>
      </c>
      <c r="G20" s="121" t="str">
        <f t="shared" si="1"/>
        <v/>
      </c>
      <c r="H20" s="99" t="s">
        <v>54</v>
      </c>
      <c r="I20" s="112" t="str">
        <f t="shared" si="2"/>
        <v/>
      </c>
      <c r="J20" s="154" t="s">
        <v>0</v>
      </c>
      <c r="K20" s="123"/>
      <c r="L20" s="125"/>
      <c r="M20" s="128"/>
      <c r="N20" s="91" t="str">
        <f t="shared" si="3"/>
        <v/>
      </c>
      <c r="O20" s="91" t="str">
        <f t="shared" si="4"/>
        <v/>
      </c>
    </row>
    <row r="21" spans="1:15" ht="46.5" customHeight="1" x14ac:dyDescent="0.2">
      <c r="A21" s="113" t="s">
        <v>6</v>
      </c>
      <c r="B21" s="115" t="s">
        <v>55</v>
      </c>
      <c r="C21" s="13" t="s">
        <v>5</v>
      </c>
      <c r="D21" s="117" t="s">
        <v>55</v>
      </c>
      <c r="E21" s="120" t="str">
        <f t="shared" si="0"/>
        <v/>
      </c>
      <c r="F21" s="98" t="s">
        <v>53</v>
      </c>
      <c r="G21" s="121" t="str">
        <f t="shared" si="1"/>
        <v/>
      </c>
      <c r="H21" s="99" t="s">
        <v>54</v>
      </c>
      <c r="I21" s="112" t="str">
        <f t="shared" si="2"/>
        <v/>
      </c>
      <c r="J21" s="154" t="s">
        <v>0</v>
      </c>
      <c r="K21" s="123"/>
      <c r="L21" s="125"/>
      <c r="M21" s="128"/>
      <c r="N21" s="91" t="str">
        <f t="shared" si="3"/>
        <v/>
      </c>
      <c r="O21" s="91" t="str">
        <f t="shared" si="4"/>
        <v/>
      </c>
    </row>
    <row r="22" spans="1:15" ht="46.5" customHeight="1" x14ac:dyDescent="0.2">
      <c r="A22" s="113" t="s">
        <v>6</v>
      </c>
      <c r="B22" s="115" t="s">
        <v>55</v>
      </c>
      <c r="C22" s="13" t="s">
        <v>5</v>
      </c>
      <c r="D22" s="117" t="s">
        <v>55</v>
      </c>
      <c r="E22" s="120" t="str">
        <f t="shared" si="0"/>
        <v/>
      </c>
      <c r="F22" s="98" t="s">
        <v>53</v>
      </c>
      <c r="G22" s="121" t="str">
        <f t="shared" si="1"/>
        <v/>
      </c>
      <c r="H22" s="99" t="s">
        <v>54</v>
      </c>
      <c r="I22" s="112" t="str">
        <f t="shared" si="2"/>
        <v/>
      </c>
      <c r="J22" s="154" t="s">
        <v>0</v>
      </c>
      <c r="K22" s="123"/>
      <c r="L22" s="125"/>
      <c r="M22" s="128"/>
      <c r="N22" s="91" t="str">
        <f t="shared" si="3"/>
        <v/>
      </c>
      <c r="O22" s="91" t="str">
        <f t="shared" si="4"/>
        <v/>
      </c>
    </row>
    <row r="23" spans="1:15" ht="46.5" customHeight="1" x14ac:dyDescent="0.2">
      <c r="A23" s="113" t="s">
        <v>6</v>
      </c>
      <c r="B23" s="115" t="s">
        <v>55</v>
      </c>
      <c r="C23" s="13" t="s">
        <v>5</v>
      </c>
      <c r="D23" s="117" t="s">
        <v>55</v>
      </c>
      <c r="E23" s="120" t="str">
        <f t="shared" si="0"/>
        <v/>
      </c>
      <c r="F23" s="98" t="s">
        <v>53</v>
      </c>
      <c r="G23" s="121" t="str">
        <f t="shared" si="1"/>
        <v/>
      </c>
      <c r="H23" s="99" t="s">
        <v>54</v>
      </c>
      <c r="I23" s="112" t="str">
        <f t="shared" si="2"/>
        <v/>
      </c>
      <c r="J23" s="154" t="s">
        <v>0</v>
      </c>
      <c r="K23" s="123"/>
      <c r="L23" s="125"/>
      <c r="M23" s="128"/>
      <c r="N23" s="91" t="str">
        <f t="shared" si="3"/>
        <v/>
      </c>
      <c r="O23" s="91" t="str">
        <f t="shared" si="4"/>
        <v/>
      </c>
    </row>
    <row r="24" spans="1:15" ht="46.5" customHeight="1" x14ac:dyDescent="0.2">
      <c r="A24" s="113" t="s">
        <v>6</v>
      </c>
      <c r="B24" s="115" t="s">
        <v>55</v>
      </c>
      <c r="C24" s="13" t="s">
        <v>5</v>
      </c>
      <c r="D24" s="117" t="s">
        <v>55</v>
      </c>
      <c r="E24" s="120" t="str">
        <f t="shared" si="0"/>
        <v/>
      </c>
      <c r="F24" s="98" t="s">
        <v>53</v>
      </c>
      <c r="G24" s="121" t="str">
        <f t="shared" si="1"/>
        <v/>
      </c>
      <c r="H24" s="99" t="s">
        <v>54</v>
      </c>
      <c r="I24" s="112" t="str">
        <f t="shared" si="2"/>
        <v/>
      </c>
      <c r="J24" s="154" t="s">
        <v>0</v>
      </c>
      <c r="K24" s="123"/>
      <c r="L24" s="125"/>
      <c r="M24" s="128"/>
      <c r="N24" s="91" t="str">
        <f t="shared" si="3"/>
        <v/>
      </c>
      <c r="O24" s="91" t="str">
        <f t="shared" si="4"/>
        <v/>
      </c>
    </row>
    <row r="25" spans="1:15" ht="46.5" customHeight="1" x14ac:dyDescent="0.2">
      <c r="A25" s="113" t="s">
        <v>6</v>
      </c>
      <c r="B25" s="115" t="s">
        <v>55</v>
      </c>
      <c r="C25" s="13" t="s">
        <v>5</v>
      </c>
      <c r="D25" s="117" t="s">
        <v>55</v>
      </c>
      <c r="E25" s="120" t="str">
        <f t="shared" si="0"/>
        <v/>
      </c>
      <c r="F25" s="98" t="s">
        <v>53</v>
      </c>
      <c r="G25" s="121" t="str">
        <f t="shared" si="1"/>
        <v/>
      </c>
      <c r="H25" s="99" t="s">
        <v>54</v>
      </c>
      <c r="I25" s="112" t="str">
        <f t="shared" si="2"/>
        <v/>
      </c>
      <c r="J25" s="154" t="s">
        <v>0</v>
      </c>
      <c r="K25" s="123"/>
      <c r="L25" s="125"/>
      <c r="M25" s="128"/>
      <c r="N25" s="91" t="str">
        <f t="shared" si="3"/>
        <v/>
      </c>
      <c r="O25" s="91" t="str">
        <f t="shared" si="4"/>
        <v/>
      </c>
    </row>
    <row r="26" spans="1:15" ht="46.5" customHeight="1" x14ac:dyDescent="0.2">
      <c r="A26" s="113" t="s">
        <v>6</v>
      </c>
      <c r="B26" s="115" t="s">
        <v>55</v>
      </c>
      <c r="C26" s="13" t="s">
        <v>5</v>
      </c>
      <c r="D26" s="117" t="s">
        <v>55</v>
      </c>
      <c r="E26" s="120" t="str">
        <f t="shared" si="0"/>
        <v/>
      </c>
      <c r="F26" s="98" t="s">
        <v>53</v>
      </c>
      <c r="G26" s="121" t="str">
        <f t="shared" si="1"/>
        <v/>
      </c>
      <c r="H26" s="99" t="s">
        <v>54</v>
      </c>
      <c r="I26" s="112" t="str">
        <f t="shared" si="2"/>
        <v/>
      </c>
      <c r="J26" s="154" t="s">
        <v>0</v>
      </c>
      <c r="K26" s="123"/>
      <c r="L26" s="125"/>
      <c r="M26" s="128"/>
      <c r="N26" s="91" t="str">
        <f t="shared" si="3"/>
        <v/>
      </c>
      <c r="O26" s="91" t="str">
        <f t="shared" si="4"/>
        <v/>
      </c>
    </row>
    <row r="27" spans="1:15" ht="46.5" customHeight="1" x14ac:dyDescent="0.2">
      <c r="A27" s="113" t="s">
        <v>6</v>
      </c>
      <c r="B27" s="115" t="s">
        <v>55</v>
      </c>
      <c r="C27" s="13" t="s">
        <v>5</v>
      </c>
      <c r="D27" s="117" t="s">
        <v>55</v>
      </c>
      <c r="E27" s="120" t="str">
        <f t="shared" si="0"/>
        <v/>
      </c>
      <c r="F27" s="98" t="s">
        <v>53</v>
      </c>
      <c r="G27" s="121" t="str">
        <f t="shared" si="1"/>
        <v/>
      </c>
      <c r="H27" s="99" t="s">
        <v>54</v>
      </c>
      <c r="I27" s="112" t="str">
        <f t="shared" si="2"/>
        <v/>
      </c>
      <c r="J27" s="154" t="s">
        <v>0</v>
      </c>
      <c r="K27" s="123"/>
      <c r="L27" s="125"/>
      <c r="M27" s="128"/>
      <c r="N27" s="91" t="str">
        <f t="shared" si="3"/>
        <v/>
      </c>
      <c r="O27" s="91" t="str">
        <f t="shared" si="4"/>
        <v/>
      </c>
    </row>
    <row r="28" spans="1:15" ht="46.5" customHeight="1" x14ac:dyDescent="0.2">
      <c r="A28" s="113" t="s">
        <v>6</v>
      </c>
      <c r="B28" s="115" t="s">
        <v>55</v>
      </c>
      <c r="C28" s="13" t="s">
        <v>5</v>
      </c>
      <c r="D28" s="117" t="s">
        <v>55</v>
      </c>
      <c r="E28" s="120" t="str">
        <f t="shared" si="0"/>
        <v/>
      </c>
      <c r="F28" s="98" t="s">
        <v>53</v>
      </c>
      <c r="G28" s="121" t="str">
        <f t="shared" si="1"/>
        <v/>
      </c>
      <c r="H28" s="99" t="s">
        <v>54</v>
      </c>
      <c r="I28" s="112" t="str">
        <f t="shared" si="2"/>
        <v/>
      </c>
      <c r="J28" s="154" t="s">
        <v>0</v>
      </c>
      <c r="K28" s="123"/>
      <c r="L28" s="125"/>
      <c r="M28" s="128"/>
      <c r="N28" s="91" t="str">
        <f t="shared" si="3"/>
        <v/>
      </c>
      <c r="O28" s="91" t="str">
        <f t="shared" si="4"/>
        <v/>
      </c>
    </row>
    <row r="29" spans="1:15" ht="46.5" customHeight="1" x14ac:dyDescent="0.2">
      <c r="A29" s="113" t="s">
        <v>6</v>
      </c>
      <c r="B29" s="115" t="s">
        <v>55</v>
      </c>
      <c r="C29" s="13" t="s">
        <v>5</v>
      </c>
      <c r="D29" s="117" t="s">
        <v>55</v>
      </c>
      <c r="E29" s="120" t="str">
        <f t="shared" si="0"/>
        <v/>
      </c>
      <c r="F29" s="98" t="s">
        <v>53</v>
      </c>
      <c r="G29" s="121" t="str">
        <f t="shared" si="1"/>
        <v/>
      </c>
      <c r="H29" s="99" t="s">
        <v>54</v>
      </c>
      <c r="I29" s="112" t="str">
        <f t="shared" si="2"/>
        <v/>
      </c>
      <c r="J29" s="154" t="s">
        <v>0</v>
      </c>
      <c r="K29" s="123"/>
      <c r="L29" s="125"/>
      <c r="M29" s="128"/>
      <c r="N29" s="91" t="str">
        <f t="shared" si="3"/>
        <v/>
      </c>
      <c r="O29" s="91" t="str">
        <f t="shared" si="4"/>
        <v/>
      </c>
    </row>
    <row r="30" spans="1:15" ht="46.5" customHeight="1" x14ac:dyDescent="0.2">
      <c r="A30" s="113" t="s">
        <v>6</v>
      </c>
      <c r="B30" s="115" t="s">
        <v>55</v>
      </c>
      <c r="C30" s="13" t="s">
        <v>5</v>
      </c>
      <c r="D30" s="117" t="s">
        <v>55</v>
      </c>
      <c r="E30" s="120" t="str">
        <f t="shared" si="0"/>
        <v/>
      </c>
      <c r="F30" s="98" t="s">
        <v>53</v>
      </c>
      <c r="G30" s="121" t="str">
        <f t="shared" si="1"/>
        <v/>
      </c>
      <c r="H30" s="99" t="s">
        <v>54</v>
      </c>
      <c r="I30" s="112" t="str">
        <f t="shared" si="2"/>
        <v/>
      </c>
      <c r="J30" s="154" t="s">
        <v>0</v>
      </c>
      <c r="K30" s="123"/>
      <c r="L30" s="125"/>
      <c r="M30" s="128"/>
      <c r="N30" s="91" t="str">
        <f t="shared" si="3"/>
        <v/>
      </c>
      <c r="O30" s="91" t="str">
        <f t="shared" si="4"/>
        <v/>
      </c>
    </row>
    <row r="31" spans="1:15" ht="46.5" customHeight="1" thickBot="1" x14ac:dyDescent="0.25">
      <c r="A31" s="114" t="s">
        <v>6</v>
      </c>
      <c r="B31" s="116" t="s">
        <v>55</v>
      </c>
      <c r="C31" s="15" t="s">
        <v>5</v>
      </c>
      <c r="D31" s="118" t="s">
        <v>55</v>
      </c>
      <c r="E31" s="120" t="str">
        <f>IFERROR(HOUR(O31),"")</f>
        <v/>
      </c>
      <c r="F31" s="98" t="s">
        <v>53</v>
      </c>
      <c r="G31" s="121" t="str">
        <f t="shared" si="1"/>
        <v/>
      </c>
      <c r="H31" s="99" t="s">
        <v>54</v>
      </c>
      <c r="I31" s="112" t="str">
        <f t="shared" si="2"/>
        <v/>
      </c>
      <c r="J31" s="154" t="s">
        <v>0</v>
      </c>
      <c r="K31" s="124"/>
      <c r="L31" s="126"/>
      <c r="M31" s="128"/>
      <c r="N31" s="91" t="str">
        <f t="shared" si="3"/>
        <v/>
      </c>
      <c r="O31" s="91" t="str">
        <f t="shared" si="4"/>
        <v/>
      </c>
    </row>
    <row r="32" spans="1:15" ht="46.5" customHeight="1" thickBot="1" x14ac:dyDescent="0.25">
      <c r="A32" s="102" t="s">
        <v>58</v>
      </c>
      <c r="B32" s="254"/>
      <c r="C32" s="255"/>
      <c r="D32" s="256"/>
      <c r="E32" s="283">
        <f>SUM(E9:E31)+SUM(G9:G31)/60</f>
        <v>0</v>
      </c>
      <c r="F32" s="284"/>
      <c r="G32" s="259" t="s">
        <v>1</v>
      </c>
      <c r="H32" s="260"/>
      <c r="I32" s="122">
        <f>SUM(I9:I31)</f>
        <v>0</v>
      </c>
      <c r="J32" s="16" t="s">
        <v>0</v>
      </c>
      <c r="K32" s="261"/>
      <c r="L32" s="262"/>
    </row>
    <row r="33" spans="1:11" ht="19.5" customHeight="1" thickBot="1" x14ac:dyDescent="0.25">
      <c r="A33" s="17"/>
      <c r="B33" s="18"/>
      <c r="C33" s="18"/>
      <c r="D33" s="18"/>
      <c r="E33" s="4"/>
      <c r="F33" s="4"/>
      <c r="G33" s="18"/>
      <c r="H33" s="18"/>
      <c r="I33" s="3"/>
      <c r="J33" s="8"/>
      <c r="K33" s="19"/>
    </row>
    <row r="34" spans="1:11" ht="30" customHeight="1" thickBot="1" x14ac:dyDescent="0.25">
      <c r="E34" s="263" t="s">
        <v>4</v>
      </c>
      <c r="F34" s="248"/>
      <c r="G34" s="248"/>
      <c r="H34" s="249"/>
      <c r="I34" s="20" t="s">
        <v>3</v>
      </c>
      <c r="K34" s="180"/>
    </row>
    <row r="35" spans="1:11" ht="30" customHeight="1" thickBot="1" x14ac:dyDescent="0.25">
      <c r="A35" s="21" t="s">
        <v>2</v>
      </c>
      <c r="B35" s="279" t="str">
        <f ca="1">B4</f>
        <v>従業者A</v>
      </c>
      <c r="C35" s="279"/>
      <c r="D35" s="280"/>
      <c r="E35" s="281">
        <f>SUM(E32)</f>
        <v>0</v>
      </c>
      <c r="F35" s="282"/>
      <c r="G35" s="248" t="s">
        <v>1</v>
      </c>
      <c r="H35" s="249"/>
      <c r="I35" s="127">
        <f>SUM(I32)</f>
        <v>0</v>
      </c>
      <c r="K35" s="180"/>
    </row>
  </sheetData>
  <sheetProtection sheet="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15</vt:i4>
      </vt:variant>
    </vt:vector>
  </HeadingPairs>
  <TitlesOfParts>
    <vt:vector size="31" baseType="lpstr">
      <vt:lpstr>人件費総括表・前期（別紙2-1）</vt:lpstr>
      <vt:lpstr>【記入例】人件費シート1（別紙2-2）</vt:lpstr>
      <vt:lpstr>従業者A</vt:lpstr>
      <vt:lpstr>【記入例】人件費個別明細表○月 （別紙2-3）</vt:lpstr>
      <vt:lpstr>Sheet1</vt:lpstr>
      <vt:lpstr>人件費個別明細表 令和５年1２月</vt:lpstr>
      <vt:lpstr>1月</vt:lpstr>
      <vt:lpstr>2月</vt:lpstr>
      <vt:lpstr>3月</vt:lpstr>
      <vt:lpstr>4月</vt:lpstr>
      <vt:lpstr>5月</vt:lpstr>
      <vt:lpstr>6月</vt:lpstr>
      <vt:lpstr>7月</vt:lpstr>
      <vt:lpstr>8月</vt:lpstr>
      <vt:lpstr>9月</vt:lpstr>
      <vt:lpstr>10月</vt:lpstr>
      <vt:lpstr>'【記入例】人件費個別明細表○月 （別紙2-3）'!Print_Area</vt:lpstr>
      <vt:lpstr>'10月'!Print_Area</vt:lpstr>
      <vt:lpstr>'1月'!Print_Area</vt:lpstr>
      <vt:lpstr>'2月'!Print_Area</vt:lpstr>
      <vt:lpstr>'3月'!Print_Area</vt:lpstr>
      <vt:lpstr>'4月'!Print_Area</vt:lpstr>
      <vt:lpstr>'5月'!Print_Area</vt:lpstr>
      <vt:lpstr>'6月'!Print_Area</vt:lpstr>
      <vt:lpstr>'7月'!Print_Area</vt:lpstr>
      <vt:lpstr>'8月'!Print_Area</vt:lpstr>
      <vt:lpstr>'9月'!Print_Area</vt:lpstr>
      <vt:lpstr>従業者A!Print_Area</vt:lpstr>
      <vt:lpstr>'人件費個別明細表 令和５年1２月'!Print_Area</vt:lpstr>
      <vt:lpstr>'【記入例】人件費シート1（別紙2-2）'!Print_Titles</vt:lpstr>
      <vt:lpstr>従業者A!Print_Titles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2024-05-02T08:27:45Z</dcterms:modified>
</cp:coreProperties>
</file>