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2340" yWindow="30" windowWidth="8910" windowHeight="11340" tabRatio="708"/>
  </bookViews>
  <sheets>
    <sheet name="【別紙1】支払総括表" sheetId="13" r:id="rId1"/>
    <sheet name="【別紙2-(1)】設計・設置・工事費" sheetId="17" r:id="rId2"/>
    <sheet name="【別紙2-(2)】購入・リース・レンタル費" sheetId="25" r:id="rId3"/>
    <sheet name="【別紙2-(3)】保守・運用費" sheetId="26" r:id="rId4"/>
    <sheet name="【別紙2-(4)】免許申請費" sheetId="27" r:id="rId5"/>
    <sheet name="【別紙2-(5)】ＤＸ設備費" sheetId="28" r:id="rId6"/>
    <sheet name="【別紙2-(6)】ＧＸ設備費" sheetId="29" r:id="rId7"/>
  </sheets>
  <definedNames>
    <definedName name="_xlnm.Print_Area" localSheetId="0">【別紙1】支払総括表!$A$1:$I$15</definedName>
    <definedName name="_xlnm.Print_Area" localSheetId="1">'【別紙2-(1)】設計・設置・工事費'!$A$1:$P$17</definedName>
    <definedName name="_xlnm.Print_Area" localSheetId="2">'【別紙2-(2)】購入・リース・レンタル費'!$A$1:$P$17</definedName>
    <definedName name="_xlnm.Print_Area" localSheetId="3">'【別紙2-(3)】保守・運用費'!$A$1:$P$17</definedName>
    <definedName name="_xlnm.Print_Area" localSheetId="4">'【別紙2-(4)】免許申請費'!$A$1:$P$17</definedName>
    <definedName name="_xlnm.Print_Area" localSheetId="5">'【別紙2-(5)】ＤＸ設備費'!$A$1:$P$17</definedName>
    <definedName name="_xlnm.Print_Area" localSheetId="6">'【別紙2-(6)】ＧＸ設備費'!$A$1:$P$17</definedName>
  </definedNames>
  <calcPr calcId="162913"/>
</workbook>
</file>

<file path=xl/calcChain.xml><?xml version="1.0" encoding="utf-8"?>
<calcChain xmlns="http://schemas.openxmlformats.org/spreadsheetml/2006/main">
  <c r="E8" i="13" l="1"/>
  <c r="C8" i="13" s="1"/>
  <c r="F8" i="13"/>
  <c r="G8" i="13"/>
  <c r="H13" i="13" l="1"/>
  <c r="G13" i="13"/>
  <c r="F13" i="13"/>
  <c r="E13" i="13"/>
  <c r="B3" i="27"/>
  <c r="H12" i="13"/>
  <c r="G12" i="13"/>
  <c r="F12" i="13"/>
  <c r="E12" i="13"/>
  <c r="H11" i="13"/>
  <c r="G11" i="13"/>
  <c r="F11" i="13"/>
  <c r="E11" i="13"/>
  <c r="H10" i="13"/>
  <c r="G10" i="13"/>
  <c r="F10" i="13"/>
  <c r="E10" i="13"/>
  <c r="H9" i="13"/>
  <c r="G9" i="13"/>
  <c r="F9" i="13"/>
  <c r="E9" i="13"/>
  <c r="F14" i="28"/>
  <c r="F16" i="28" s="1"/>
  <c r="G14" i="28"/>
  <c r="G16" i="28" s="1"/>
  <c r="E14" i="28"/>
  <c r="E16" i="28" s="1"/>
  <c r="F14" i="29"/>
  <c r="F16" i="29" s="1"/>
  <c r="G14" i="29"/>
  <c r="E14" i="29"/>
  <c r="E16" i="29" s="1"/>
  <c r="G16" i="29"/>
  <c r="F14" i="27"/>
  <c r="F16" i="27" s="1"/>
  <c r="G14" i="27"/>
  <c r="G16" i="27" s="1"/>
  <c r="E14" i="27"/>
  <c r="E16" i="27" s="1"/>
  <c r="F14" i="26"/>
  <c r="F16" i="26" s="1"/>
  <c r="G14" i="26"/>
  <c r="G16" i="26" s="1"/>
  <c r="E14" i="26"/>
  <c r="E16" i="26" s="1"/>
  <c r="F16" i="17"/>
  <c r="G16" i="17"/>
  <c r="E16" i="17"/>
  <c r="G14" i="25"/>
  <c r="G16" i="25" s="1"/>
  <c r="E14" i="17"/>
  <c r="F14" i="17"/>
  <c r="G14" i="17"/>
  <c r="A1" i="29"/>
  <c r="A1" i="28"/>
  <c r="A1" i="27"/>
  <c r="A1" i="26"/>
  <c r="A1" i="25"/>
  <c r="B3" i="17"/>
  <c r="H8" i="13" l="1"/>
  <c r="D10" i="13"/>
  <c r="D13" i="13" l="1"/>
  <c r="D11" i="13"/>
  <c r="D9" i="13"/>
  <c r="F14" i="13"/>
  <c r="D12" i="13"/>
  <c r="G14" i="13"/>
  <c r="H14" i="13"/>
  <c r="D8" i="13"/>
  <c r="P13" i="29"/>
  <c r="F13" i="29"/>
  <c r="E13" i="29" s="1"/>
  <c r="P12" i="29"/>
  <c r="F12" i="29"/>
  <c r="E12" i="29" s="1"/>
  <c r="P11" i="29"/>
  <c r="F11" i="29"/>
  <c r="E11" i="29" s="1"/>
  <c r="P10" i="29"/>
  <c r="F10" i="29"/>
  <c r="E10" i="29" s="1"/>
  <c r="P9" i="29"/>
  <c r="F9" i="29"/>
  <c r="E9" i="29" s="1"/>
  <c r="P8" i="29"/>
  <c r="F8" i="29"/>
  <c r="E8" i="29"/>
  <c r="P7" i="29"/>
  <c r="F7" i="29"/>
  <c r="E7" i="29"/>
  <c r="B3" i="29"/>
  <c r="P7" i="17"/>
  <c r="P8" i="17"/>
  <c r="P9" i="17"/>
  <c r="P10" i="17"/>
  <c r="P11" i="17"/>
  <c r="P12" i="17"/>
  <c r="P13" i="17"/>
  <c r="P7" i="25"/>
  <c r="P8" i="25"/>
  <c r="P9" i="25"/>
  <c r="P10" i="25"/>
  <c r="P11" i="25"/>
  <c r="P12" i="25"/>
  <c r="P13" i="25"/>
  <c r="P7" i="26"/>
  <c r="P8" i="26"/>
  <c r="P9" i="26"/>
  <c r="P10" i="26"/>
  <c r="P11" i="26"/>
  <c r="P12" i="26"/>
  <c r="P13" i="26"/>
  <c r="P7" i="27"/>
  <c r="P8" i="27"/>
  <c r="P9" i="27"/>
  <c r="P10" i="27"/>
  <c r="P11" i="27"/>
  <c r="P12" i="27"/>
  <c r="P13" i="27"/>
  <c r="P7" i="28"/>
  <c r="P8" i="28"/>
  <c r="P9" i="28"/>
  <c r="P10" i="28"/>
  <c r="P11" i="28"/>
  <c r="P12" i="28"/>
  <c r="P13" i="28"/>
  <c r="F13" i="28"/>
  <c r="E13" i="28" s="1"/>
  <c r="F12" i="28"/>
  <c r="E12" i="28" s="1"/>
  <c r="F11" i="28"/>
  <c r="E11" i="28" s="1"/>
  <c r="F10" i="28"/>
  <c r="E10" i="28" s="1"/>
  <c r="F9" i="28"/>
  <c r="E9" i="28" s="1"/>
  <c r="F8" i="28"/>
  <c r="E8" i="28" s="1"/>
  <c r="F7" i="28"/>
  <c r="B3" i="28"/>
  <c r="F13" i="27"/>
  <c r="E13" i="27"/>
  <c r="F12" i="27"/>
  <c r="E12" i="27" s="1"/>
  <c r="F11" i="27"/>
  <c r="E11" i="27" s="1"/>
  <c r="F10" i="27"/>
  <c r="E10" i="27" s="1"/>
  <c r="F9" i="27"/>
  <c r="E9" i="27" s="1"/>
  <c r="F8" i="27"/>
  <c r="E8" i="27" s="1"/>
  <c r="F7" i="27"/>
  <c r="E7" i="27" s="1"/>
  <c r="B3" i="26"/>
  <c r="B3" i="25"/>
  <c r="F13" i="26"/>
  <c r="E13" i="26" s="1"/>
  <c r="F12" i="26"/>
  <c r="E12" i="26" s="1"/>
  <c r="F11" i="26"/>
  <c r="E11" i="26" s="1"/>
  <c r="F10" i="26"/>
  <c r="E10" i="26" s="1"/>
  <c r="F9" i="26"/>
  <c r="E9" i="26" s="1"/>
  <c r="F8" i="26"/>
  <c r="F7" i="26"/>
  <c r="E7" i="26" s="1"/>
  <c r="F13" i="25"/>
  <c r="E13" i="25" s="1"/>
  <c r="F12" i="25"/>
  <c r="E12" i="25" s="1"/>
  <c r="F11" i="25"/>
  <c r="E11" i="25" s="1"/>
  <c r="F10" i="25"/>
  <c r="E10" i="25" s="1"/>
  <c r="F9" i="25"/>
  <c r="E9" i="25" s="1"/>
  <c r="F8" i="25"/>
  <c r="F7" i="25"/>
  <c r="F7" i="17"/>
  <c r="F8" i="17"/>
  <c r="F9" i="17"/>
  <c r="F10" i="17"/>
  <c r="F11" i="17"/>
  <c r="F12" i="17"/>
  <c r="F13" i="17"/>
  <c r="E7" i="28" l="1"/>
  <c r="E7" i="25"/>
  <c r="F14" i="25"/>
  <c r="F16" i="25" s="1"/>
  <c r="D14" i="13"/>
  <c r="E8" i="26"/>
  <c r="E8" i="25"/>
  <c r="E7" i="17"/>
  <c r="E14" i="25" l="1"/>
  <c r="E16" i="25" s="1"/>
  <c r="C10" i="13"/>
  <c r="C13" i="13"/>
  <c r="C12" i="13"/>
  <c r="C9" i="13"/>
  <c r="C11" i="13"/>
  <c r="E14" i="13" l="1"/>
  <c r="C14" i="13" s="1"/>
  <c r="E12" i="17" l="1"/>
  <c r="E11" i="17"/>
  <c r="E10" i="17"/>
  <c r="E9" i="17"/>
  <c r="E8" i="17"/>
  <c r="E13" i="17" l="1"/>
</calcChain>
</file>

<file path=xl/sharedStrings.xml><?xml version="1.0" encoding="utf-8"?>
<sst xmlns="http://schemas.openxmlformats.org/spreadsheetml/2006/main" count="184" uniqueCount="55">
  <si>
    <t>単価</t>
    <rPh sb="0" eb="2">
      <t>タンカ</t>
    </rPh>
    <phoneticPr fontId="2"/>
  </si>
  <si>
    <t>合　　　　計</t>
    <rPh sb="0" eb="1">
      <t>ゴウ</t>
    </rPh>
    <rPh sb="5" eb="6">
      <t>ケイ</t>
    </rPh>
    <phoneticPr fontId="2"/>
  </si>
  <si>
    <t>経 費 区 分</t>
    <rPh sb="0" eb="1">
      <t>キョウ</t>
    </rPh>
    <rPh sb="2" eb="3">
      <t>ヒ</t>
    </rPh>
    <rPh sb="4" eb="5">
      <t>ク</t>
    </rPh>
    <rPh sb="6" eb="7">
      <t>ブン</t>
    </rPh>
    <phoneticPr fontId="2"/>
  </si>
  <si>
    <t>備考</t>
    <rPh sb="0" eb="2">
      <t>ビコウ</t>
    </rPh>
    <phoneticPr fontId="2"/>
  </si>
  <si>
    <t>（単位：円）</t>
    <rPh sb="1" eb="3">
      <t>タンイ</t>
    </rPh>
    <rPh sb="4" eb="5">
      <t>エン</t>
    </rPh>
    <phoneticPr fontId="2"/>
  </si>
  <si>
    <t>（単位：円）</t>
  </si>
  <si>
    <t>経費明細</t>
    <rPh sb="0" eb="2">
      <t>ケイヒ</t>
    </rPh>
    <rPh sb="2" eb="4">
      <t>メイサイ</t>
    </rPh>
    <phoneticPr fontId="2"/>
  </si>
  <si>
    <t>経費区分　：</t>
    <rPh sb="0" eb="2">
      <t>ケイヒ</t>
    </rPh>
    <rPh sb="2" eb="4">
      <t>クブン</t>
    </rPh>
    <phoneticPr fontId="2"/>
  </si>
  <si>
    <t>支払先名称</t>
    <rPh sb="0" eb="2">
      <t>シハライ</t>
    </rPh>
    <rPh sb="2" eb="3">
      <t>サキ</t>
    </rPh>
    <rPh sb="3" eb="5">
      <t>メイショウ</t>
    </rPh>
    <phoneticPr fontId="2"/>
  </si>
  <si>
    <t>契約案件名</t>
    <rPh sb="0" eb="2">
      <t>ケイヤク</t>
    </rPh>
    <rPh sb="2" eb="4">
      <t>アンケン</t>
    </rPh>
    <rPh sb="4" eb="5">
      <t>メイ</t>
    </rPh>
    <phoneticPr fontId="2"/>
  </si>
  <si>
    <t>数量・
日数</t>
    <rPh sb="0" eb="2">
      <t>スウリョウ</t>
    </rPh>
    <rPh sb="4" eb="6">
      <t>ニッスウ</t>
    </rPh>
    <phoneticPr fontId="2"/>
  </si>
  <si>
    <t>支出
番号</t>
    <rPh sb="0" eb="2">
      <t>シシュツ</t>
    </rPh>
    <rPh sb="3" eb="5">
      <t>バンゴウ</t>
    </rPh>
    <phoneticPr fontId="2"/>
  </si>
  <si>
    <t>(1)</t>
    <phoneticPr fontId="2"/>
  </si>
  <si>
    <t>(2)</t>
  </si>
  <si>
    <t>(3)</t>
  </si>
  <si>
    <t>(4)</t>
  </si>
  <si>
    <t>(5)</t>
  </si>
  <si>
    <t>(6)</t>
  </si>
  <si>
    <t>支払
方法</t>
    <phoneticPr fontId="2"/>
  </si>
  <si>
    <t>契約の仕様・
内容</t>
    <rPh sb="0" eb="2">
      <t>ケイヤク</t>
    </rPh>
    <rPh sb="3" eb="5">
      <t>シヨウ</t>
    </rPh>
    <rPh sb="7" eb="9">
      <t>ナイヨウ</t>
    </rPh>
    <phoneticPr fontId="2"/>
  </si>
  <si>
    <t>No.</t>
    <phoneticPr fontId="2"/>
  </si>
  <si>
    <t>当該期の
支出総額
（A+B）</t>
    <rPh sb="0" eb="2">
      <t>トウガイ</t>
    </rPh>
    <rPh sb="2" eb="3">
      <t>キ</t>
    </rPh>
    <rPh sb="5" eb="7">
      <t>シシュツ</t>
    </rPh>
    <rPh sb="7" eb="9">
      <t>ソウガク</t>
    </rPh>
    <phoneticPr fontId="2"/>
  </si>
  <si>
    <t>助成対象
経費
（A）</t>
    <rPh sb="0" eb="2">
      <t>ジョセイ</t>
    </rPh>
    <rPh sb="2" eb="4">
      <t>タイショウ</t>
    </rPh>
    <rPh sb="5" eb="7">
      <t>ケイヒ</t>
    </rPh>
    <phoneticPr fontId="2"/>
  </si>
  <si>
    <t>消費税等
対象外経費
（B）</t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2"/>
  </si>
  <si>
    <t>見　積
年月日</t>
    <rPh sb="0" eb="1">
      <t>ミ</t>
    </rPh>
    <rPh sb="2" eb="3">
      <t>セキ</t>
    </rPh>
    <phoneticPr fontId="2"/>
  </si>
  <si>
    <t>契　約
年月日</t>
    <rPh sb="0" eb="1">
      <t>チギリ</t>
    </rPh>
    <rPh sb="2" eb="3">
      <t>ヤク</t>
    </rPh>
    <phoneticPr fontId="2"/>
  </si>
  <si>
    <t>納　品
年月日</t>
    <rPh sb="0" eb="1">
      <t>オサム</t>
    </rPh>
    <rPh sb="2" eb="3">
      <t>シナ</t>
    </rPh>
    <phoneticPr fontId="2"/>
  </si>
  <si>
    <t>請　求
年月日</t>
    <rPh sb="0" eb="1">
      <t>ショウ</t>
    </rPh>
    <rPh sb="2" eb="3">
      <t>モトム</t>
    </rPh>
    <phoneticPr fontId="2"/>
  </si>
  <si>
    <t>支　払
年月日</t>
    <rPh sb="0" eb="1">
      <t>ササ</t>
    </rPh>
    <rPh sb="2" eb="3">
      <t>フツ</t>
    </rPh>
    <phoneticPr fontId="2"/>
  </si>
  <si>
    <t>領　収
年月日</t>
    <rPh sb="0" eb="1">
      <t>リョウ</t>
    </rPh>
    <rPh sb="2" eb="3">
      <t>オサム</t>
    </rPh>
    <phoneticPr fontId="2"/>
  </si>
  <si>
    <t>支払総括表</t>
    <rPh sb="0" eb="5">
      <t>シハライソウカツヒョウ</t>
    </rPh>
    <phoneticPr fontId="2"/>
  </si>
  <si>
    <t>様式第8号 別紙１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</si>
  <si>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様式第8号 別紙2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</si>
  <si>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支出額</t>
    <rPh sb="0" eb="2">
      <t>シシュツ</t>
    </rPh>
    <rPh sb="2" eb="3">
      <t>ガク</t>
    </rPh>
    <phoneticPr fontId="2"/>
  </si>
  <si>
    <t>助成対象経費（A)</t>
    <rPh sb="0" eb="2">
      <t>ジョセイ</t>
    </rPh>
    <rPh sb="2" eb="4">
      <t>タイショウ</t>
    </rPh>
    <rPh sb="4" eb="6">
      <t>ケイヒ</t>
    </rPh>
    <phoneticPr fontId="2"/>
  </si>
  <si>
    <t>消費税等対象外経費（B)</t>
    <rPh sb="0" eb="4">
      <t>ショウヒゼイナド</t>
    </rPh>
    <rPh sb="4" eb="7">
      <t>タイショウガイ</t>
    </rPh>
    <rPh sb="7" eb="9">
      <t>ケイヒ</t>
    </rPh>
    <phoneticPr fontId="2"/>
  </si>
  <si>
    <t>当該期の総支出額
（A+B）</t>
    <rPh sb="0" eb="3">
      <t>トウガイキ</t>
    </rPh>
    <rPh sb="4" eb="5">
      <t>ソウ</t>
    </rPh>
    <rPh sb="5" eb="7">
      <t>シシュツ</t>
    </rPh>
    <phoneticPr fontId="2"/>
  </si>
  <si>
    <t>遂行状況報告
以降の支出額
(今回の支出額)</t>
    <rPh sb="7" eb="9">
      <t>イコウ</t>
    </rPh>
    <rPh sb="10" eb="12">
      <t>シシュツ</t>
    </rPh>
    <rPh sb="12" eb="13">
      <t>ガク</t>
    </rPh>
    <rPh sb="15" eb="17">
      <t>コンカイ</t>
    </rPh>
    <phoneticPr fontId="2"/>
  </si>
  <si>
    <t>※　別紙2「経費区分別支払明細表」の合計金額を記入してください。</t>
    <rPh sb="2" eb="4">
      <t>ベッシ</t>
    </rPh>
    <phoneticPr fontId="2"/>
  </si>
  <si>
    <t>小　　計　２　（今期　遂行状況報告時点の実績）</t>
    <phoneticPr fontId="2"/>
  </si>
  <si>
    <t>小　　計　１　（今期　遂行状況報告以降の実績）</t>
    <phoneticPr fontId="2"/>
  </si>
  <si>
    <t>支払総括表（第　期）</t>
    <rPh sb="6" eb="7">
      <t>ダイ</t>
    </rPh>
    <rPh sb="8" eb="9">
      <t>キ</t>
    </rPh>
    <phoneticPr fontId="2"/>
  </si>
  <si>
    <t>今期　実績報告合計</t>
    <rPh sb="0" eb="2">
      <t>コンキ</t>
    </rPh>
    <rPh sb="3" eb="5">
      <t>ジッセキ</t>
    </rPh>
    <rPh sb="5" eb="7">
      <t>ホウコク</t>
    </rPh>
    <rPh sb="7" eb="9">
      <t>ゴウケイ</t>
    </rPh>
    <phoneticPr fontId="2"/>
  </si>
  <si>
    <t>設計・設置・工事費</t>
    <rPh sb="0" eb="2">
      <t>セッケイ</t>
    </rPh>
    <rPh sb="3" eb="5">
      <t>セッチ</t>
    </rPh>
    <rPh sb="6" eb="8">
      <t>コウジ</t>
    </rPh>
    <rPh sb="8" eb="9">
      <t>ヒ</t>
    </rPh>
    <phoneticPr fontId="2"/>
  </si>
  <si>
    <t>購入・リース・レンタル費</t>
    <rPh sb="0" eb="2">
      <t>コウニュウ</t>
    </rPh>
    <rPh sb="11" eb="12">
      <t>ヒ</t>
    </rPh>
    <phoneticPr fontId="2"/>
  </si>
  <si>
    <t>保守・運用費</t>
    <rPh sb="0" eb="2">
      <t>ホシュ</t>
    </rPh>
    <rPh sb="3" eb="5">
      <t>ウンヨウ</t>
    </rPh>
    <rPh sb="5" eb="6">
      <t>ヒ</t>
    </rPh>
    <phoneticPr fontId="2"/>
  </si>
  <si>
    <t>免許申請費</t>
    <rPh sb="0" eb="2">
      <t>メンキョ</t>
    </rPh>
    <rPh sb="2" eb="4">
      <t>シンセイ</t>
    </rPh>
    <rPh sb="4" eb="5">
      <t>ヒ</t>
    </rPh>
    <phoneticPr fontId="2"/>
  </si>
  <si>
    <t>ＤＸ設備費</t>
    <rPh sb="2" eb="4">
      <t>セツビ</t>
    </rPh>
    <rPh sb="4" eb="5">
      <t>ヒ</t>
    </rPh>
    <phoneticPr fontId="2"/>
  </si>
  <si>
    <t>ＧＸ設備費</t>
    <rPh sb="2" eb="4">
      <t>セツビ</t>
    </rPh>
    <rPh sb="4" eb="5">
      <t>ヒ</t>
    </rPh>
    <phoneticPr fontId="2"/>
  </si>
  <si>
    <t>（注）　１　経費区分別に一連の番号を付し、領収書類にも同一番号を記入し、企業ごと、支払ごと、支払日順に記入してください。　（例）(1)-1、(1)-2
　　　　２　消費税等対象外経費欄（B）は、消費税及び運送料、諸経費などの間接経費で、助成対象外経費を記入してください。
　　　　３　年月日は、「 R7.06.01 」のように記入してください。
　　　　４　必要に応じ、行を挿入してください。</t>
    <rPh sb="1" eb="2">
      <t>チュウ</t>
    </rPh>
    <phoneticPr fontId="2"/>
  </si>
  <si>
    <t>（注）　１　経費区分別に一連の番号を付し、領収書類にも同一番号を記入し、企業ごと、支払ごと、支払日順に記入してください。　（例）(2)-1、(2)-2
　　　　２　消費税等対象外経費欄（B）は、消費税及び運送料、諸経費などの間接経費で、助成対象外経費を記入してください。
　　　　３　年月日は、「 R7.06.01 」のように記入してください。
　　　　４　必要に応じ、行を挿入してください。</t>
    <rPh sb="1" eb="2">
      <t>チュウ</t>
    </rPh>
    <phoneticPr fontId="2"/>
  </si>
  <si>
    <t>（注）　１　経費区分別に一連の番号を付し、領収書類にも同一番号を記入し、企業ごと、支払ごと、支払日順に記入してください。　（例）(3)-1、(3)-2
　　　　２　消費税等対象外経費欄（B）は、消費税及び運送料、諸経費などの間接経費で、助成対象外経費を記入してください。
　　　　３　年月日は、「 R7.06.01 」のように記入してください。
　　　　４　必要に応じ、行を挿入してください。</t>
    <rPh sb="1" eb="2">
      <t>チュウ</t>
    </rPh>
    <phoneticPr fontId="2"/>
  </si>
  <si>
    <t>（注）　１　経費区分別に一連の番号を付し、領収書類にも同一番号を記入し、企業ごと、支払ごと、支払日順に記入してください。　（例）(6)-1、(6)-2
　　　　２　消費税等対象外経費欄（B）は、消費税及び運送料、諸経費などの間接経費で、助成対象外経費を記入してください。
　　　　３　年月日は、「 R7.06.01 」のように記入してください。
　　　　４　必要に応じ、行を挿入してください。</t>
    <rPh sb="1" eb="2">
      <t>チュウ</t>
    </rPh>
    <phoneticPr fontId="2"/>
  </si>
  <si>
    <t>（注）　１　経費区分別に一連の番号を付し、領収書類にも同一番号を記入し、企業ごと、支払ごと、支払日順に記入してください。　（例）(5)-1、(5)-2
　　　　２　消費税等対象外経費欄（B）は、消費税及び運送料、諸経費などの間接経費で、助成対象外経費を記入してください。
　　　　３　年月日は、「 R7.06.01 」のように記入してください。
　　　　４　必要に応じ、行を挿入してください。</t>
    <rPh sb="1" eb="2">
      <t>チュウ</t>
    </rPh>
    <phoneticPr fontId="2"/>
  </si>
  <si>
    <t>（注）　１　経費区分別に一連の番号を付し、領収書類にも同一番号を記入し、企業ごと、支払ごと、支払日順に記入してください。　（例）(4)-1、(4)-2
　　　　２　消費税等対象外経費欄（B）は、消費税及び運送料、諸経費などの間接経費で、助成対象外経費を記入してください。
　　　　３　年月日は、「 R7.06.01 」のように記入してください。
　　　　４　必要に応じ、行を挿入してください。</t>
    <rPh sb="1" eb="2">
      <t>チュウ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</si>
</sst>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[$-411]ge\.m\.d;@"/>
    <numFmt numFmtId="177" formatCode="&quot;(1)-&quot;General"/>
    <numFmt numFmtId="178" formatCode="&quot;(2)-&quot;General"/>
    <numFmt numFmtId="179" formatCode="&quot;(3)-&quot;General"/>
    <numFmt numFmtId="180" formatCode="&quot;(4)-&quot;General"/>
    <numFmt numFmtId="181" formatCode="&quot;(5)-&quot;General"/>
    <numFmt numFmtId="182" formatCode="&quot;(6)-&quot;General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.5"/>
      <color theme="1"/>
      <name val="ＭＳ 明朝"/>
      <family val="1"/>
      <charset val="128"/>
    </font>
    <font>
      <sz val="10.5"/>
      <color rgb="FFFF0000"/>
      <name val="ＭＳ 明朝"/>
      <family val="1"/>
      <charset val="128"/>
    </font>
    <font>
      <b/>
      <sz val="10.5"/>
      <color rgb="FFFF0000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b/>
      <sz val="10.5"/>
      <name val="ＭＳ 明朝"/>
      <family val="1"/>
      <charset val="128"/>
    </font>
    <font>
      <sz val="10.5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4" fillId="0" borderId="0">
      <alignment vertical="center"/>
    </xf>
  </cellStyleXfs>
  <cellXfs count="108">
    <xf numFmtId="0" fontId="0" fillId="0" borderId="0" xfId="0"/>
    <xf numFmtId="0" fontId="5" fillId="2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0" borderId="0" xfId="0" applyFont="1" applyAlignment="1">
      <alignment horizontal="center" vertical="center"/>
    </xf>
    <xf numFmtId="49" fontId="5" fillId="4" borderId="4" xfId="0" applyNumberFormat="1" applyFont="1" applyFill="1" applyBorder="1" applyAlignment="1">
      <alignment horizontal="center" vertical="center"/>
    </xf>
    <xf numFmtId="0" fontId="5" fillId="4" borderId="18" xfId="0" applyFont="1" applyFill="1" applyBorder="1" applyAlignment="1">
      <alignment horizontal="left" vertical="center" wrapText="1" shrinkToFit="1"/>
    </xf>
    <xf numFmtId="0" fontId="6" fillId="0" borderId="3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/>
    </xf>
    <xf numFmtId="0" fontId="5" fillId="2" borderId="0" xfId="0" applyFont="1" applyFill="1"/>
    <xf numFmtId="0" fontId="8" fillId="0" borderId="0" xfId="0" applyFont="1"/>
    <xf numFmtId="0" fontId="5" fillId="2" borderId="0" xfId="0" applyFont="1" applyFill="1" applyAlignment="1">
      <alignment horizontal="right" vertical="center"/>
    </xf>
    <xf numFmtId="0" fontId="8" fillId="0" borderId="0" xfId="0" applyFont="1" applyAlignment="1">
      <alignment vertical="center"/>
    </xf>
    <xf numFmtId="38" fontId="11" fillId="0" borderId="13" xfId="1" applyFont="1" applyBorder="1" applyAlignment="1">
      <alignment horizontal="center" vertical="center"/>
    </xf>
    <xf numFmtId="38" fontId="11" fillId="0" borderId="3" xfId="1" applyFont="1" applyFill="1" applyBorder="1" applyAlignment="1">
      <alignment vertical="center"/>
    </xf>
    <xf numFmtId="38" fontId="11" fillId="0" borderId="14" xfId="1" applyFont="1" applyBorder="1" applyAlignment="1">
      <alignment horizontal="center" vertical="center"/>
    </xf>
    <xf numFmtId="38" fontId="11" fillId="0" borderId="15" xfId="1" applyFont="1" applyBorder="1" applyAlignment="1">
      <alignment horizontal="right" vertical="center"/>
    </xf>
    <xf numFmtId="0" fontId="12" fillId="2" borderId="0" xfId="0" applyFont="1" applyFill="1" applyAlignment="1">
      <alignment horizontal="right"/>
    </xf>
    <xf numFmtId="38" fontId="11" fillId="0" borderId="6" xfId="1" applyFont="1" applyFill="1" applyBorder="1" applyAlignment="1">
      <alignment vertical="center"/>
    </xf>
    <xf numFmtId="38" fontId="11" fillId="0" borderId="22" xfId="1" applyFont="1" applyBorder="1" applyAlignment="1">
      <alignment horizontal="center" vertical="center"/>
    </xf>
    <xf numFmtId="38" fontId="11" fillId="0" borderId="0" xfId="1" applyFont="1" applyBorder="1" applyAlignment="1">
      <alignment vertical="center"/>
    </xf>
    <xf numFmtId="38" fontId="11" fillId="0" borderId="10" xfId="1" applyFont="1" applyBorder="1" applyAlignment="1">
      <alignment vertical="center"/>
    </xf>
    <xf numFmtId="38" fontId="11" fillId="0" borderId="25" xfId="1" applyFont="1" applyBorder="1" applyAlignment="1">
      <alignment vertical="center"/>
    </xf>
    <xf numFmtId="38" fontId="11" fillId="0" borderId="6" xfId="1" applyFont="1" applyBorder="1" applyAlignment="1">
      <alignment vertical="center"/>
    </xf>
    <xf numFmtId="38" fontId="13" fillId="0" borderId="6" xfId="1" applyFont="1" applyFill="1" applyBorder="1" applyAlignment="1">
      <alignment vertical="center"/>
    </xf>
    <xf numFmtId="38" fontId="13" fillId="0" borderId="3" xfId="1" applyFont="1" applyFill="1" applyBorder="1" applyAlignment="1">
      <alignment vertical="center"/>
    </xf>
    <xf numFmtId="0" fontId="11" fillId="0" borderId="5" xfId="0" applyFont="1" applyBorder="1" applyAlignment="1">
      <alignment horizontal="center" vertical="center" shrinkToFit="1"/>
    </xf>
    <xf numFmtId="0" fontId="11" fillId="0" borderId="8" xfId="0" applyFont="1" applyBorder="1" applyAlignment="1">
      <alignment horizontal="center" vertical="center"/>
    </xf>
    <xf numFmtId="0" fontId="12" fillId="4" borderId="0" xfId="0" applyFont="1" applyFill="1" applyBorder="1" applyAlignment="1">
      <alignment horizontal="center" vertical="center" wrapText="1"/>
    </xf>
    <xf numFmtId="0" fontId="12" fillId="4" borderId="22" xfId="0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center" vertical="center"/>
    </xf>
    <xf numFmtId="0" fontId="11" fillId="0" borderId="28" xfId="0" applyFont="1" applyBorder="1" applyAlignment="1">
      <alignment horizontal="left" vertical="center" wrapText="1" shrinkToFit="1"/>
    </xf>
    <xf numFmtId="0" fontId="11" fillId="0" borderId="26" xfId="0" applyFont="1" applyBorder="1" applyAlignment="1">
      <alignment horizontal="left" vertical="center" wrapText="1" shrinkToFit="1"/>
    </xf>
    <xf numFmtId="0" fontId="11" fillId="0" borderId="19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17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176" fontId="13" fillId="0" borderId="20" xfId="0" applyNumberFormat="1" applyFont="1" applyBorder="1" applyAlignment="1">
      <alignment horizontal="center" vertical="center" shrinkToFit="1"/>
    </xf>
    <xf numFmtId="176" fontId="13" fillId="0" borderId="6" xfId="0" applyNumberFormat="1" applyFont="1" applyBorder="1" applyAlignment="1">
      <alignment horizontal="center" vertical="center" shrinkToFit="1"/>
    </xf>
    <xf numFmtId="176" fontId="13" fillId="0" borderId="7" xfId="0" applyNumberFormat="1" applyFont="1" applyBorder="1" applyAlignment="1">
      <alignment horizontal="center" vertical="center" shrinkToFit="1"/>
    </xf>
    <xf numFmtId="176" fontId="13" fillId="0" borderId="18" xfId="0" applyNumberFormat="1" applyFont="1" applyBorder="1" applyAlignment="1">
      <alignment horizontal="center" vertical="center" shrinkToFit="1"/>
    </xf>
    <xf numFmtId="176" fontId="13" fillId="0" borderId="3" xfId="0" applyNumberFormat="1" applyFont="1" applyBorder="1" applyAlignment="1">
      <alignment horizontal="center" vertical="center" shrinkToFit="1"/>
    </xf>
    <xf numFmtId="176" fontId="13" fillId="0" borderId="4" xfId="0" applyNumberFormat="1" applyFont="1" applyBorder="1" applyAlignment="1">
      <alignment horizontal="center" vertical="center" shrinkToFit="1"/>
    </xf>
    <xf numFmtId="177" fontId="10" fillId="0" borderId="2" xfId="0" applyNumberFormat="1" applyFont="1" applyBorder="1" applyAlignment="1">
      <alignment horizontal="center" vertical="center"/>
    </xf>
    <xf numFmtId="178" fontId="10" fillId="0" borderId="2" xfId="0" applyNumberFormat="1" applyFont="1" applyBorder="1" applyAlignment="1">
      <alignment horizontal="center" vertical="center"/>
    </xf>
    <xf numFmtId="179" fontId="10" fillId="0" borderId="2" xfId="0" applyNumberFormat="1" applyFont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180" fontId="10" fillId="0" borderId="2" xfId="0" applyNumberFormat="1" applyFont="1" applyBorder="1" applyAlignment="1">
      <alignment horizontal="center" vertical="center"/>
    </xf>
    <xf numFmtId="181" fontId="10" fillId="0" borderId="2" xfId="0" applyNumberFormat="1" applyFont="1" applyBorder="1" applyAlignment="1">
      <alignment horizontal="center" vertical="center"/>
    </xf>
    <xf numFmtId="182" fontId="10" fillId="0" borderId="2" xfId="0" applyNumberFormat="1" applyFont="1" applyBorder="1" applyAlignment="1">
      <alignment horizontal="center" vertical="center"/>
    </xf>
    <xf numFmtId="0" fontId="5" fillId="4" borderId="7" xfId="0" applyFont="1" applyFill="1" applyBorder="1" applyAlignment="1">
      <alignment vertical="top" wrapText="1"/>
    </xf>
    <xf numFmtId="0" fontId="5" fillId="4" borderId="29" xfId="0" applyFont="1" applyFill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vertical="center" wrapText="1"/>
    </xf>
    <xf numFmtId="0" fontId="5" fillId="4" borderId="11" xfId="0" applyFont="1" applyFill="1" applyBorder="1" applyAlignment="1">
      <alignment vertical="center" wrapText="1"/>
    </xf>
    <xf numFmtId="0" fontId="14" fillId="4" borderId="19" xfId="0" applyFont="1" applyFill="1" applyBorder="1" applyAlignment="1">
      <alignment horizontal="center" vertical="center" shrinkToFit="1"/>
    </xf>
    <xf numFmtId="0" fontId="14" fillId="4" borderId="0" xfId="0" applyFont="1" applyFill="1" applyBorder="1" applyAlignment="1">
      <alignment horizontal="center" vertical="center" shrinkToFit="1"/>
    </xf>
    <xf numFmtId="0" fontId="14" fillId="4" borderId="0" xfId="0" applyFont="1" applyFill="1" applyBorder="1" applyAlignment="1">
      <alignment horizontal="center" vertical="center"/>
    </xf>
    <xf numFmtId="38" fontId="15" fillId="0" borderId="7" xfId="1" applyFont="1" applyBorder="1" applyAlignment="1">
      <alignment vertical="center"/>
    </xf>
    <xf numFmtId="38" fontId="16" fillId="0" borderId="5" xfId="1" applyFont="1" applyBorder="1" applyAlignment="1">
      <alignment vertical="center" wrapText="1"/>
    </xf>
    <xf numFmtId="38" fontId="16" fillId="0" borderId="4" xfId="1" applyFont="1" applyBorder="1" applyAlignment="1">
      <alignment vertical="center" wrapText="1"/>
    </xf>
    <xf numFmtId="38" fontId="16" fillId="0" borderId="15" xfId="1" applyFont="1" applyBorder="1" applyAlignment="1">
      <alignment vertical="center" wrapText="1"/>
    </xf>
    <xf numFmtId="38" fontId="15" fillId="0" borderId="5" xfId="1" applyFont="1" applyBorder="1" applyAlignment="1">
      <alignment vertical="center"/>
    </xf>
    <xf numFmtId="38" fontId="15" fillId="0" borderId="2" xfId="1" applyFont="1" applyBorder="1" applyAlignment="1">
      <alignment vertical="center"/>
    </xf>
    <xf numFmtId="38" fontId="11" fillId="3" borderId="6" xfId="0" applyNumberFormat="1" applyFont="1" applyFill="1" applyBorder="1" applyAlignment="1">
      <alignment vertical="center"/>
    </xf>
    <xf numFmtId="38" fontId="11" fillId="3" borderId="6" xfId="1" applyFont="1" applyFill="1" applyBorder="1" applyAlignment="1">
      <alignment vertical="center"/>
    </xf>
    <xf numFmtId="0" fontId="5" fillId="4" borderId="9" xfId="0" applyFont="1" applyFill="1" applyBorder="1" applyAlignment="1">
      <alignment horizontal="center" vertical="center" shrinkToFit="1"/>
    </xf>
    <xf numFmtId="0" fontId="5" fillId="4" borderId="11" xfId="0" applyFont="1" applyFill="1" applyBorder="1" applyAlignment="1">
      <alignment horizontal="center" vertical="center" shrinkToFit="1"/>
    </xf>
    <xf numFmtId="0" fontId="5" fillId="4" borderId="19" xfId="0" applyFont="1" applyFill="1" applyBorder="1" applyAlignment="1">
      <alignment horizontal="center" vertical="center" shrinkToFit="1"/>
    </xf>
    <xf numFmtId="0" fontId="5" fillId="4" borderId="17" xfId="0" applyFont="1" applyFill="1" applyBorder="1" applyAlignment="1">
      <alignment horizontal="center" vertical="center" shrinkToFit="1"/>
    </xf>
    <xf numFmtId="0" fontId="9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5" fillId="4" borderId="4" xfId="0" applyFont="1" applyFill="1" applyBorder="1" applyAlignment="1">
      <alignment horizontal="center" vertical="center" shrinkToFit="1"/>
    </xf>
    <xf numFmtId="0" fontId="5" fillId="4" borderId="18" xfId="0" applyFont="1" applyFill="1" applyBorder="1" applyAlignment="1">
      <alignment horizontal="center" vertical="center" shrinkToFit="1"/>
    </xf>
    <xf numFmtId="0" fontId="5" fillId="2" borderId="10" xfId="0" applyFont="1" applyFill="1" applyBorder="1" applyAlignment="1">
      <alignment vertical="center"/>
    </xf>
    <xf numFmtId="0" fontId="5" fillId="2" borderId="0" xfId="0" applyFont="1" applyFill="1" applyAlignment="1">
      <alignment horizontal="right"/>
    </xf>
    <xf numFmtId="0" fontId="5" fillId="4" borderId="23" xfId="0" applyFont="1" applyFill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/>
    </xf>
    <xf numFmtId="0" fontId="12" fillId="5" borderId="15" xfId="0" applyFont="1" applyFill="1" applyBorder="1" applyAlignment="1">
      <alignment horizontal="center" vertical="center"/>
    </xf>
    <xf numFmtId="0" fontId="12" fillId="5" borderId="18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center" vertical="center"/>
    </xf>
    <xf numFmtId="0" fontId="10" fillId="4" borderId="18" xfId="0" applyFont="1" applyFill="1" applyBorder="1" applyAlignment="1">
      <alignment horizontal="center" vertical="center"/>
    </xf>
    <xf numFmtId="0" fontId="14" fillId="4" borderId="19" xfId="0" applyFont="1" applyFill="1" applyBorder="1" applyAlignment="1">
      <alignment horizontal="left" vertical="center" wrapText="1" shrinkToFit="1"/>
    </xf>
    <xf numFmtId="0" fontId="14" fillId="4" borderId="0" xfId="0" applyFont="1" applyFill="1" applyBorder="1" applyAlignment="1">
      <alignment horizontal="left" vertical="center" wrapText="1" shrinkToFit="1"/>
    </xf>
    <xf numFmtId="0" fontId="14" fillId="4" borderId="7" xfId="0" applyFont="1" applyFill="1" applyBorder="1" applyAlignment="1">
      <alignment horizontal="left" vertical="center" wrapText="1" shrinkToFit="1"/>
    </xf>
    <xf numFmtId="0" fontId="14" fillId="4" borderId="2" xfId="0" applyFont="1" applyFill="1" applyBorder="1" applyAlignment="1">
      <alignment horizontal="left" vertical="center" wrapText="1" shrinkToFit="1"/>
    </xf>
    <xf numFmtId="0" fontId="12" fillId="2" borderId="0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left" vertical="center"/>
    </xf>
    <xf numFmtId="0" fontId="12" fillId="4" borderId="16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/>
    </xf>
    <xf numFmtId="0" fontId="12" fillId="4" borderId="16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2" fillId="4" borderId="24" xfId="0" applyFont="1" applyFill="1" applyBorder="1" applyAlignment="1">
      <alignment horizontal="center" vertical="center"/>
    </xf>
    <xf numFmtId="0" fontId="12" fillId="4" borderId="21" xfId="0" applyFont="1" applyFill="1" applyBorder="1" applyAlignment="1">
      <alignment horizontal="center" vertical="center"/>
    </xf>
    <xf numFmtId="0" fontId="12" fillId="4" borderId="18" xfId="0" applyFont="1" applyFill="1" applyBorder="1" applyAlignment="1">
      <alignment horizontal="center" vertical="center" wrapText="1"/>
    </xf>
    <xf numFmtId="0" fontId="12" fillId="4" borderId="11" xfId="0" applyFont="1" applyFill="1" applyBorder="1" applyAlignment="1">
      <alignment horizontal="center" vertical="center"/>
    </xf>
    <xf numFmtId="0" fontId="12" fillId="4" borderId="26" xfId="0" applyFont="1" applyFill="1" applyBorder="1" applyAlignment="1">
      <alignment horizontal="center" vertical="center"/>
    </xf>
    <xf numFmtId="0" fontId="12" fillId="4" borderId="27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vertical="center"/>
    </xf>
  </cellXfs>
  <cellStyles count="4">
    <cellStyle name="桁区切り" xfId="1" builtinId="6"/>
    <cellStyle name="桁区切り 2" xfId="2"/>
    <cellStyle name="標準" xfId="0" builtinId="0"/>
    <cellStyle name="標準 2" xfId="3"/>
  </cellStyles>
  <dxfs count="304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ＭＳ 明朝"/>
        <scheme val="none"/>
      </font>
      <numFmt numFmtId="182" formatCode="&quot;(6)-&quot;General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/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ＭＳ 明朝"/>
        <scheme val="none"/>
      </font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dotted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0" readingOrder="0"/>
      <border diagonalUp="0" diagonalDown="0" outline="0">
        <left style="hair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indexed="64"/>
        </left>
        <right style="dotted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/>
        <right/>
        <top style="medium">
          <color indexed="64"/>
        </top>
        <bottom style="dotted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medium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/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/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0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0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0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0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numFmt numFmtId="6" formatCode="#,##0;[Red]\-#,##0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numFmt numFmtId="6" formatCode="#,##0;[Red]\-#,##0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numFmt numFmtId="6" formatCode="#,##0;[Red]\-#,##0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numFmt numFmtId="6" formatCode="#,##0;[Red]\-#,##0"/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numFmt numFmtId="0" formatCode="General"/>
      <alignment horizontal="righ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righ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0" readingOrder="0"/>
      <border diagonalUp="0" diagonalDown="0" outline="0">
        <left style="dotted">
          <color indexed="64"/>
        </left>
        <right style="dotted">
          <color indexed="64"/>
        </right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alignment horizontal="distributed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medium">
          <color indexed="64"/>
        </top>
        <bottom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ＭＳ 明朝"/>
        <scheme val="none"/>
      </font>
      <numFmt numFmtId="181" formatCode="&quot;(5)-&quot;General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/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ＭＳ 明朝"/>
        <scheme val="none"/>
      </font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dotted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0" readingOrder="0"/>
      <border diagonalUp="0" diagonalDown="0" outline="0">
        <left style="hair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indexed="64"/>
        </left>
        <right style="dotted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/>
        <right/>
        <top style="medium">
          <color indexed="64"/>
        </top>
        <bottom style="dotted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medium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/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/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0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0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0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0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numFmt numFmtId="6" formatCode="#,##0;[Red]\-#,##0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numFmt numFmtId="6" formatCode="#,##0;[Red]\-#,##0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numFmt numFmtId="6" formatCode="#,##0;[Red]\-#,##0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numFmt numFmtId="6" formatCode="#,##0;[Red]\-#,##0"/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numFmt numFmtId="0" formatCode="General"/>
      <alignment horizontal="righ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righ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0" readingOrder="0"/>
      <border diagonalUp="0" diagonalDown="0" outline="0">
        <left style="dotted">
          <color indexed="64"/>
        </left>
        <right style="dotted">
          <color indexed="64"/>
        </right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alignment horizontal="distributed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medium">
          <color indexed="64"/>
        </top>
        <bottom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ＭＳ 明朝"/>
        <scheme val="none"/>
      </font>
      <numFmt numFmtId="180" formatCode="&quot;(4)-&quot;General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/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ＭＳ 明朝"/>
        <scheme val="none"/>
      </font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dotted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0" readingOrder="0"/>
      <border diagonalUp="0" diagonalDown="0" outline="0">
        <left style="hair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indexed="64"/>
        </left>
        <right style="dotted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/>
        <right/>
        <top style="medium">
          <color indexed="64"/>
        </top>
        <bottom style="dotted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medium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/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/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0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0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0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0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numFmt numFmtId="6" formatCode="#,##0;[Red]\-#,##0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numFmt numFmtId="6" formatCode="#,##0;[Red]\-#,##0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numFmt numFmtId="6" formatCode="#,##0;[Red]\-#,##0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numFmt numFmtId="6" formatCode="#,##0;[Red]\-#,##0"/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numFmt numFmtId="0" formatCode="General"/>
      <alignment horizontal="righ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righ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0" readingOrder="0"/>
      <border diagonalUp="0" diagonalDown="0" outline="0">
        <left style="dotted">
          <color indexed="64"/>
        </left>
        <right style="dotted">
          <color indexed="64"/>
        </right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alignment horizontal="distributed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medium">
          <color indexed="64"/>
        </top>
        <bottom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ＭＳ 明朝"/>
        <scheme val="none"/>
      </font>
      <numFmt numFmtId="179" formatCode="&quot;(3)-&quot;General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/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ＭＳ 明朝"/>
        <scheme val="none"/>
      </font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dotted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0" readingOrder="0"/>
      <border diagonalUp="0" diagonalDown="0" outline="0">
        <left style="hair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indexed="64"/>
        </left>
        <right style="dotted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/>
        <right/>
        <top style="medium">
          <color indexed="64"/>
        </top>
        <bottom style="dotted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medium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/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/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0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0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0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0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numFmt numFmtId="6" formatCode="#,##0;[Red]\-#,##0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numFmt numFmtId="6" formatCode="#,##0;[Red]\-#,##0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numFmt numFmtId="6" formatCode="#,##0;[Red]\-#,##0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numFmt numFmtId="6" formatCode="#,##0;[Red]\-#,##0"/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numFmt numFmtId="0" formatCode="General"/>
      <alignment horizontal="righ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righ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0" readingOrder="0"/>
      <border diagonalUp="0" diagonalDown="0" outline="0">
        <left style="dotted">
          <color indexed="64"/>
        </left>
        <right style="dotted">
          <color indexed="64"/>
        </right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alignment horizontal="distributed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medium">
          <color indexed="64"/>
        </top>
        <bottom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ＭＳ 明朝"/>
        <scheme val="none"/>
      </font>
      <numFmt numFmtId="178" formatCode="&quot;(2)-&quot;General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/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ＭＳ 明朝"/>
        <scheme val="none"/>
      </font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dotted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0" readingOrder="0"/>
      <border diagonalUp="0" diagonalDown="0" outline="0">
        <left style="hair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indexed="64"/>
        </left>
        <right style="dotted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/>
        <right/>
        <top style="medium">
          <color indexed="64"/>
        </top>
        <bottom style="dotted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medium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/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/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0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0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0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0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numFmt numFmtId="6" formatCode="#,##0;[Red]\-#,##0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numFmt numFmtId="6" formatCode="#,##0;[Red]\-#,##0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numFmt numFmtId="6" formatCode="#,##0;[Red]\-#,##0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numFmt numFmtId="6" formatCode="#,##0;[Red]\-#,##0"/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numFmt numFmtId="0" formatCode="General"/>
      <alignment horizontal="righ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righ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0" readingOrder="0"/>
      <border diagonalUp="0" diagonalDown="0" outline="0">
        <left style="dotted">
          <color indexed="64"/>
        </left>
        <right style="dotted">
          <color indexed="64"/>
        </right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alignment horizontal="distributed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medium">
          <color indexed="64"/>
        </top>
        <bottom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ＭＳ 明朝"/>
        <scheme val="none"/>
      </font>
      <numFmt numFmtId="177" formatCode="&quot;(1)-&quot;General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/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ＭＳ 明朝"/>
        <scheme val="none"/>
      </font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dotted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0" readingOrder="0"/>
      <border diagonalUp="0" diagonalDown="0" outline="0">
        <left style="hair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indexed="64"/>
        </left>
        <right style="dotted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/>
        <right/>
        <top style="medium">
          <color indexed="64"/>
        </top>
        <bottom style="dotted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medium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/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/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0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0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0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0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numFmt numFmtId="6" formatCode="#,##0;[Red]\-#,##0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numFmt numFmtId="6" formatCode="#,##0;[Red]\-#,##0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numFmt numFmtId="6" formatCode="#,##0;[Red]\-#,##0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numFmt numFmtId="6" formatCode="#,##0;[Red]\-#,##0"/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numFmt numFmtId="0" formatCode="General"/>
      <alignment horizontal="righ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righ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0" readingOrder="0"/>
      <border diagonalUp="0" diagonalDown="0" outline="0">
        <left style="dotted">
          <color indexed="64"/>
        </left>
        <right style="dotted">
          <color indexed="64"/>
        </right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alignment horizontal="distributed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medium">
          <color indexed="64"/>
        </top>
        <bottom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ill>
        <patternFill>
          <bgColor theme="0" tint="-4.9989318521683403E-2"/>
        </patternFill>
      </fill>
    </dxf>
    <dxf>
      <fill>
        <patternFill>
          <bgColor theme="0" tint="-0.14996795556505021"/>
        </patternFill>
      </fill>
      <border>
        <bottom/>
        <vertical style="thin">
          <color theme="0" tint="-0.14996795556505021"/>
        </vertical>
      </border>
    </dxf>
    <dxf>
      <fill>
        <patternFill>
          <bgColor theme="0" tint="-0.14996795556505021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9" defaultPivotStyle="PivotStyleLight16">
    <tableStyle name="テーブル スタイル 1" pivot="0" count="4">
      <tableStyleElement type="wholeTable" dxfId="303"/>
      <tableStyleElement type="headerRow" dxfId="302"/>
      <tableStyleElement type="totalRow" dxfId="301"/>
      <tableStyleElement type="firstRowStripe" dxfId="30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干渉調整費" displayName="干渉調整費" ref="A7:P13" headerRowCount="0" headerRowDxfId="299" totalsRowDxfId="297" tableBorderDxfId="298">
  <tableColumns count="16">
    <tableColumn id="1" name="列1" headerRowDxfId="296" dataDxfId="295" totalsRowDxfId="294"/>
    <tableColumn id="2" name="列2" headerRowDxfId="293" dataDxfId="292" totalsRowDxfId="291"/>
    <tableColumn id="3" name="列3" headerRowDxfId="290" dataDxfId="289" totalsRowDxfId="288" headerRowCellStyle="桁区切り" dataCellStyle="桁区切り"/>
    <tableColumn id="4" name="列4" headerRowDxfId="287" dataDxfId="286" totalsRowDxfId="285" headerRowCellStyle="桁区切り" dataCellStyle="桁区切り"/>
    <tableColumn id="5" name="列5" totalsRowFunction="custom" headerRowDxfId="284" dataDxfId="283" totalsRowDxfId="282" headerRowCellStyle="桁区切り" dataCellStyle="桁区切り">
      <calculatedColumnFormula>IFERROR(干渉調整費[[#This Row],[列6]]+干渉調整費[[#This Row],[列7]],"")</calculatedColumnFormula>
      <totalsRowFormula>IF(SUBTOTAL(109,干渉調整費[列5])=0,"",SUBTOTAL(109,干渉調整費[列5]))</totalsRowFormula>
    </tableColumn>
    <tableColumn id="6" name="列6" totalsRowFunction="custom" headerRowDxfId="281" totalsRowDxfId="280" headerRowCellStyle="桁区切り" dataCellStyle="桁区切り">
      <calculatedColumnFormula>IF(干渉調整費[[#This Row],[列3]]*干渉調整費[[#This Row],[列4]]=0,"",干渉調整費[[#This Row],[列3]]*干渉調整費[[#This Row],[列4]])</calculatedColumnFormula>
      <totalsRowFormula>IF(SUBTOTAL(109,干渉調整費[列6])=0,"",SUBTOTAL(109,干渉調整費[列6]))</totalsRowFormula>
    </tableColumn>
    <tableColumn id="7" name="列7" totalsRowFunction="custom" headerRowDxfId="279" dataDxfId="278" totalsRowDxfId="277" headerRowCellStyle="桁区切り" dataCellStyle="桁区切り">
      <totalsRowFormula>IF(SUBTOTAL(109,干渉調整費[列7])=0,"",SUBTOTAL(109,干渉調整費[列7]))</totalsRowFormula>
    </tableColumn>
    <tableColumn id="8" name="列8" headerRowDxfId="276" dataDxfId="275" totalsRowDxfId="274"/>
    <tableColumn id="9" name="列9" headerRowDxfId="273" dataDxfId="272" totalsRowDxfId="271"/>
    <tableColumn id="10" name="列10" headerRowDxfId="270" dataDxfId="269" totalsRowDxfId="268"/>
    <tableColumn id="11" name="列11" headerRowDxfId="267" dataDxfId="266" totalsRowDxfId="265"/>
    <tableColumn id="12" name="列12" headerRowDxfId="264" dataDxfId="263" totalsRowDxfId="262"/>
    <tableColumn id="13" name="列13" headerRowDxfId="261" dataDxfId="260" totalsRowDxfId="259"/>
    <tableColumn id="14" name="列14" headerRowDxfId="258" dataDxfId="257" totalsRowDxfId="256"/>
    <tableColumn id="15" name="列15" headerRowDxfId="255" dataDxfId="254" totalsRowDxfId="253"/>
    <tableColumn id="16" name="列16" headerRowDxfId="252" dataDxfId="251" totalsRowDxfId="250">
      <calculatedColumnFormula>ROW()-6</calculatedColumnFormula>
    </tableColumn>
  </tableColumns>
  <tableStyleInfo name="テーブル スタイル 1" showFirstColumn="0" showLastColumn="0" showRowStripes="1" showColumnStripes="0"/>
</table>
</file>

<file path=xl/tables/table2.xml><?xml version="1.0" encoding="utf-8"?>
<table xmlns="http://schemas.openxmlformats.org/spreadsheetml/2006/main" id="2" name="免許申請費" displayName="免許申請費" ref="A7:P13" headerRowCount="0" headerRowDxfId="249" totalsRowDxfId="247" tableBorderDxfId="248">
  <tableColumns count="16">
    <tableColumn id="1" name="列1" headerRowDxfId="246" dataDxfId="245" totalsRowDxfId="244"/>
    <tableColumn id="2" name="列2" totalsRowLabel="小計" headerRowDxfId="243" dataDxfId="242" totalsRowDxfId="241"/>
    <tableColumn id="3" name="列3" headerRowDxfId="240" dataDxfId="239" totalsRowDxfId="238" headerRowCellStyle="桁区切り" dataCellStyle="桁区切り"/>
    <tableColumn id="4" name="列4" headerRowDxfId="237" dataDxfId="236" totalsRowDxfId="235" headerRowCellStyle="桁区切り" dataCellStyle="桁区切り"/>
    <tableColumn id="5" name="列5" totalsRowFunction="custom" headerRowDxfId="234" dataDxfId="233" totalsRowDxfId="232" headerRowCellStyle="桁区切り" dataCellStyle="桁区切り">
      <calculatedColumnFormula>IFERROR(免許申請費[[#This Row],[列6]]+免許申請費[[#This Row],[列7]],"")</calculatedColumnFormula>
      <totalsRowFormula>IF(SUBTOTAL(109,免許申請費[列5])=0,"",SUBTOTAL(109,免許申請費[列5]))</totalsRowFormula>
    </tableColumn>
    <tableColumn id="6" name="列6" totalsRowFunction="custom" headerRowDxfId="231" totalsRowDxfId="230" headerRowCellStyle="桁区切り" dataCellStyle="桁区切り">
      <calculatedColumnFormula>IF(免許申請費[[#This Row],[列3]]*免許申請費[[#This Row],[列4]]=0,"",免許申請費[[#This Row],[列3]]*免許申請費[[#This Row],[列4]])</calculatedColumnFormula>
      <totalsRowFormula>IF(SUBTOTAL(109,免許申請費[列6])=0,"",SUBTOTAL(109,免許申請費[列6]))</totalsRowFormula>
    </tableColumn>
    <tableColumn id="7" name="列7" totalsRowFunction="custom" headerRowDxfId="229" dataDxfId="228" totalsRowDxfId="227" headerRowCellStyle="桁区切り" dataCellStyle="桁区切り">
      <totalsRowFormula>IF(SUBTOTAL(109,免許申請費[列7])=0,"",SUBTOTAL(109,免許申請費[列7]))</totalsRowFormula>
    </tableColumn>
    <tableColumn id="8" name="列8" headerRowDxfId="226" dataDxfId="225" totalsRowDxfId="224"/>
    <tableColumn id="9" name="列9" headerRowDxfId="223" dataDxfId="222" totalsRowDxfId="221"/>
    <tableColumn id="10" name="列10" headerRowDxfId="220" dataDxfId="219" totalsRowDxfId="218"/>
    <tableColumn id="11" name="列11" headerRowDxfId="217" dataDxfId="216" totalsRowDxfId="215"/>
    <tableColumn id="12" name="列12" headerRowDxfId="214" dataDxfId="213" totalsRowDxfId="212"/>
    <tableColumn id="13" name="列13" headerRowDxfId="211" dataDxfId="210" totalsRowDxfId="209"/>
    <tableColumn id="14" name="列14" headerRowDxfId="208" dataDxfId="207" totalsRowDxfId="206"/>
    <tableColumn id="15" name="列15" headerRowDxfId="205" dataDxfId="204" totalsRowDxfId="203"/>
    <tableColumn id="16" name="列16" headerRowDxfId="202" dataDxfId="201" totalsRowDxfId="200">
      <calculatedColumnFormula>ROW()-6</calculatedColumnFormula>
    </tableColumn>
  </tableColumns>
  <tableStyleInfo name="テーブル スタイル 1" showFirstColumn="0" showLastColumn="0" showRowStripes="1" showColumnStripes="0"/>
</table>
</file>

<file path=xl/tables/table3.xml><?xml version="1.0" encoding="utf-8"?>
<table xmlns="http://schemas.openxmlformats.org/spreadsheetml/2006/main" id="3" name="免許申請手数料" displayName="免許申請手数料" ref="A7:P13" headerRowCount="0" headerRowDxfId="199" totalsRowDxfId="197" tableBorderDxfId="198">
  <tableColumns count="16">
    <tableColumn id="1" name="列1" headerRowDxfId="196" dataDxfId="195" totalsRowDxfId="194"/>
    <tableColumn id="2" name="列2" totalsRowLabel="小計" headerRowDxfId="193" dataDxfId="192" totalsRowDxfId="191"/>
    <tableColumn id="3" name="列3" headerRowDxfId="190" dataDxfId="189" totalsRowDxfId="188" headerRowCellStyle="桁区切り" dataCellStyle="桁区切り"/>
    <tableColumn id="4" name="列4" headerRowDxfId="187" dataDxfId="186" totalsRowDxfId="185" headerRowCellStyle="桁区切り" dataCellStyle="桁区切り"/>
    <tableColumn id="5" name="列5" totalsRowFunction="custom" headerRowDxfId="184" dataDxfId="183" totalsRowDxfId="182" headerRowCellStyle="桁区切り" dataCellStyle="桁区切り">
      <calculatedColumnFormula>IFERROR(免許申請手数料[[#This Row],[列6]]+免許申請手数料[[#This Row],[列7]],"")</calculatedColumnFormula>
      <totalsRowFormula>IF(SUBTOTAL(109,免許申請手数料[列5])=0,"",SUBTOTAL(109,免許申請手数料[列5]))</totalsRowFormula>
    </tableColumn>
    <tableColumn id="6" name="列6" totalsRowFunction="custom" headerRowDxfId="181" totalsRowDxfId="180" headerRowCellStyle="桁区切り" dataCellStyle="桁区切り">
      <calculatedColumnFormula>IF(免許申請手数料[[#This Row],[列3]]*免許申請手数料[[#This Row],[列4]]=0,"",免許申請手数料[[#This Row],[列3]]*免許申請手数料[[#This Row],[列4]])</calculatedColumnFormula>
      <totalsRowFormula>IF(SUBTOTAL(109,免許申請手数料[列6])=0,"",SUBTOTAL(109,免許申請手数料[列6]))</totalsRowFormula>
    </tableColumn>
    <tableColumn id="7" name="列7" totalsRowFunction="custom" headerRowDxfId="179" dataDxfId="178" totalsRowDxfId="177" headerRowCellStyle="桁区切り" dataCellStyle="桁区切り">
      <totalsRowFormula>IF(SUBTOTAL(109,免許申請手数料[列7])=0,"",SUBTOTAL(109,免許申請手数料[列7]))</totalsRowFormula>
    </tableColumn>
    <tableColumn id="8" name="列8" headerRowDxfId="176" dataDxfId="175" totalsRowDxfId="174"/>
    <tableColumn id="9" name="列9" headerRowDxfId="173" dataDxfId="172" totalsRowDxfId="171"/>
    <tableColumn id="10" name="列10" headerRowDxfId="170" dataDxfId="169" totalsRowDxfId="168"/>
    <tableColumn id="11" name="列11" headerRowDxfId="167" dataDxfId="166" totalsRowDxfId="165"/>
    <tableColumn id="12" name="列12" headerRowDxfId="164" dataDxfId="163" totalsRowDxfId="162"/>
    <tableColumn id="13" name="列13" headerRowDxfId="161" dataDxfId="160" totalsRowDxfId="159"/>
    <tableColumn id="14" name="列14" headerRowDxfId="158" dataDxfId="157" totalsRowDxfId="156"/>
    <tableColumn id="15" name="列15" headerRowDxfId="155" dataDxfId="154" totalsRowDxfId="153"/>
    <tableColumn id="16" name="列16" headerRowDxfId="152" dataDxfId="151" totalsRowDxfId="150">
      <calculatedColumnFormula>ROW()-6</calculatedColumnFormula>
    </tableColumn>
  </tableColumns>
  <tableStyleInfo name="テーブル スタイル 1" showFirstColumn="0" showLastColumn="0" showRowStripes="1" showColumnStripes="0"/>
</table>
</file>

<file path=xl/tables/table4.xml><?xml version="1.0" encoding="utf-8"?>
<table xmlns="http://schemas.openxmlformats.org/spreadsheetml/2006/main" id="4" name="購入_リース_レンタル費" displayName="購入_リース_レンタル費" ref="A7:P13" headerRowCount="0" headerRowDxfId="149" totalsRowDxfId="147" tableBorderDxfId="148">
  <tableColumns count="16">
    <tableColumn id="1" name="列1" headerRowDxfId="146" dataDxfId="145" totalsRowDxfId="144"/>
    <tableColumn id="2" name="列2" totalsRowLabel="小計" headerRowDxfId="143" dataDxfId="142" totalsRowDxfId="141"/>
    <tableColumn id="3" name="列3" headerRowDxfId="140" dataDxfId="139" totalsRowDxfId="138" headerRowCellStyle="桁区切り" dataCellStyle="桁区切り"/>
    <tableColumn id="4" name="列4" headerRowDxfId="137" dataDxfId="136" totalsRowDxfId="135" headerRowCellStyle="桁区切り" dataCellStyle="桁区切り"/>
    <tableColumn id="5" name="列5" totalsRowFunction="custom" headerRowDxfId="134" dataDxfId="133" totalsRowDxfId="132" headerRowCellStyle="桁区切り" dataCellStyle="桁区切り">
      <calculatedColumnFormula>IFERROR(購入_リース_レンタル費[[#This Row],[列6]]+購入_リース_レンタル費[[#This Row],[列7]],"")</calculatedColumnFormula>
      <totalsRowFormula>IF(SUBTOTAL(109,購入_リース_レンタル費[列5])=0,"",SUBTOTAL(109,購入_リース_レンタル費[列5]))</totalsRowFormula>
    </tableColumn>
    <tableColumn id="6" name="列6" totalsRowFunction="custom" headerRowDxfId="131" totalsRowDxfId="130" headerRowCellStyle="桁区切り" dataCellStyle="桁区切り">
      <calculatedColumnFormula>IF(購入_リース_レンタル費[[#This Row],[列3]]*購入_リース_レンタル費[[#This Row],[列4]]=0,"",購入_リース_レンタル費[[#This Row],[列3]]*購入_リース_レンタル費[[#This Row],[列4]])</calculatedColumnFormula>
      <totalsRowFormula>IF(SUBTOTAL(109,購入_リース_レンタル費[列6])=0,"",SUBTOTAL(109,購入_リース_レンタル費[列6]))</totalsRowFormula>
    </tableColumn>
    <tableColumn id="7" name="列7" totalsRowFunction="custom" headerRowDxfId="129" dataDxfId="128" totalsRowDxfId="127" headerRowCellStyle="桁区切り" dataCellStyle="桁区切り">
      <totalsRowFormula>IF(SUBTOTAL(109,購入_リース_レンタル費[列7])=0,"",SUBTOTAL(109,購入_リース_レンタル費[列7]))</totalsRowFormula>
    </tableColumn>
    <tableColumn id="8" name="列8" headerRowDxfId="126" dataDxfId="125" totalsRowDxfId="124"/>
    <tableColumn id="9" name="列9" headerRowDxfId="123" dataDxfId="122" totalsRowDxfId="121"/>
    <tableColumn id="10" name="列10" headerRowDxfId="120" dataDxfId="119" totalsRowDxfId="118"/>
    <tableColumn id="11" name="列11" headerRowDxfId="117" dataDxfId="116" totalsRowDxfId="115"/>
    <tableColumn id="12" name="列12" headerRowDxfId="114" dataDxfId="113" totalsRowDxfId="112"/>
    <tableColumn id="13" name="列13" headerRowDxfId="111" dataDxfId="110" totalsRowDxfId="109"/>
    <tableColumn id="14" name="列14" headerRowDxfId="108" dataDxfId="107" totalsRowDxfId="106"/>
    <tableColumn id="15" name="列15" headerRowDxfId="105" dataDxfId="104" totalsRowDxfId="103"/>
    <tableColumn id="16" name="列16" headerRowDxfId="102" dataDxfId="101" totalsRowDxfId="100">
      <calculatedColumnFormula>ROW()-6</calculatedColumnFormula>
    </tableColumn>
  </tableColumns>
  <tableStyleInfo name="テーブル スタイル 1" showFirstColumn="0" showLastColumn="0" showRowStripes="1" showColumnStripes="0"/>
</table>
</file>

<file path=xl/tables/table5.xml><?xml version="1.0" encoding="utf-8"?>
<table xmlns="http://schemas.openxmlformats.org/spreadsheetml/2006/main" id="5" name="設計・構築費" displayName="設計・構築費" ref="A7:P13" headerRowCount="0" headerRowDxfId="99" totalsRowDxfId="97" tableBorderDxfId="98">
  <tableColumns count="16">
    <tableColumn id="1" name="列1" headerRowDxfId="96" dataDxfId="95" totalsRowDxfId="94"/>
    <tableColumn id="2" name="列2" totalsRowLabel="小計" headerRowDxfId="93" dataDxfId="92" totalsRowDxfId="91"/>
    <tableColumn id="3" name="列3" headerRowDxfId="90" dataDxfId="89" totalsRowDxfId="88" headerRowCellStyle="桁区切り" dataCellStyle="桁区切り"/>
    <tableColumn id="4" name="列4" headerRowDxfId="87" dataDxfId="86" totalsRowDxfId="85" headerRowCellStyle="桁区切り" dataCellStyle="桁区切り"/>
    <tableColumn id="5" name="列5" totalsRowFunction="custom" headerRowDxfId="84" dataDxfId="83" totalsRowDxfId="82" headerRowCellStyle="桁区切り" dataCellStyle="桁区切り">
      <calculatedColumnFormula>IFERROR(設計・構築費[[#This Row],[列6]]+設計・構築費[[#This Row],[列7]],"")</calculatedColumnFormula>
      <totalsRowFormula>IF(SUBTOTAL(109,設計・構築費[列5])=0,"",SUBTOTAL(109,設計・構築費[列5]))</totalsRowFormula>
    </tableColumn>
    <tableColumn id="6" name="列6" totalsRowFunction="custom" headerRowDxfId="81" totalsRowDxfId="80" headerRowCellStyle="桁区切り" dataCellStyle="桁区切り">
      <calculatedColumnFormula>IF(設計・構築費[[#This Row],[列3]]*設計・構築費[[#This Row],[列4]]=0,"",設計・構築費[[#This Row],[列3]]*設計・構築費[[#This Row],[列4]])</calculatedColumnFormula>
      <totalsRowFormula>IF(SUBTOTAL(109,設計・構築費[列6])=0,"",SUBTOTAL(109,設計・構築費[列6]))</totalsRowFormula>
    </tableColumn>
    <tableColumn id="7" name="列7" totalsRowFunction="custom" headerRowDxfId="79" dataDxfId="78" totalsRowDxfId="77" headerRowCellStyle="桁区切り" dataCellStyle="桁区切り">
      <totalsRowFormula>IF(SUBTOTAL(109,設計・構築費[列7])=0,"",SUBTOTAL(109,設計・構築費[列7]))</totalsRowFormula>
    </tableColumn>
    <tableColumn id="8" name="列8" headerRowDxfId="76" dataDxfId="75" totalsRowDxfId="74"/>
    <tableColumn id="9" name="列9" headerRowDxfId="73" dataDxfId="72" totalsRowDxfId="71"/>
    <tableColumn id="10" name="列10" headerRowDxfId="70" dataDxfId="69" totalsRowDxfId="68"/>
    <tableColumn id="11" name="列11" headerRowDxfId="67" dataDxfId="66" totalsRowDxfId="65"/>
    <tableColumn id="12" name="列12" headerRowDxfId="64" dataDxfId="63" totalsRowDxfId="62"/>
    <tableColumn id="13" name="列13" headerRowDxfId="61" dataDxfId="60" totalsRowDxfId="59"/>
    <tableColumn id="14" name="列14" headerRowDxfId="58" dataDxfId="57" totalsRowDxfId="56"/>
    <tableColumn id="15" name="列15" headerRowDxfId="55" dataDxfId="54" totalsRowDxfId="53"/>
    <tableColumn id="16" name="列16" headerRowDxfId="52" dataDxfId="51" totalsRowDxfId="50">
      <calculatedColumnFormula>ROW()-6</calculatedColumnFormula>
    </tableColumn>
  </tableColumns>
  <tableStyleInfo name="テーブル スタイル 1" showFirstColumn="0" showLastColumn="0" showRowStripes="1" showColumnStripes="0"/>
</table>
</file>

<file path=xl/tables/table6.xml><?xml version="1.0" encoding="utf-8"?>
<table xmlns="http://schemas.openxmlformats.org/spreadsheetml/2006/main" id="6" name="設置・工事費" displayName="設置・工事費" ref="A7:P13" headerRowCount="0" headerRowDxfId="49" totalsRowDxfId="47" tableBorderDxfId="48">
  <tableColumns count="16">
    <tableColumn id="1" name="列1" headerRowDxfId="46" dataDxfId="45" totalsRowDxfId="44"/>
    <tableColumn id="2" name="列2" totalsRowLabel="小計" headerRowDxfId="43" dataDxfId="42" totalsRowDxfId="41"/>
    <tableColumn id="3" name="列3" headerRowDxfId="40" dataDxfId="39" totalsRowDxfId="38" headerRowCellStyle="桁区切り" dataCellStyle="桁区切り"/>
    <tableColumn id="4" name="列4" headerRowDxfId="37" dataDxfId="36" totalsRowDxfId="35" headerRowCellStyle="桁区切り" dataCellStyle="桁区切り"/>
    <tableColumn id="5" name="列5" totalsRowFunction="custom" headerRowDxfId="34" dataDxfId="33" totalsRowDxfId="32" headerRowCellStyle="桁区切り" dataCellStyle="桁区切り">
      <calculatedColumnFormula>IFERROR(設置・工事費[[#This Row],[列6]]+設置・工事費[[#This Row],[列7]],"")</calculatedColumnFormula>
      <totalsRowFormula>IF(SUBTOTAL(109,設置・工事費[列5])=0,"",SUBTOTAL(109,設置・工事費[列5]))</totalsRowFormula>
    </tableColumn>
    <tableColumn id="6" name="列6" totalsRowFunction="custom" headerRowDxfId="31" totalsRowDxfId="30" headerRowCellStyle="桁区切り" dataCellStyle="桁区切り">
      <calculatedColumnFormula>IF(設置・工事費[[#This Row],[列3]]*設置・工事費[[#This Row],[列4]]=0,"",設置・工事費[[#This Row],[列3]]*設置・工事費[[#This Row],[列4]])</calculatedColumnFormula>
      <totalsRowFormula>IF(SUBTOTAL(109,設置・工事費[列6])=0,"",SUBTOTAL(109,設置・工事費[列6]))</totalsRowFormula>
    </tableColumn>
    <tableColumn id="7" name="列7" totalsRowFunction="custom" headerRowDxfId="29" dataDxfId="28" totalsRowDxfId="27" headerRowCellStyle="桁区切り" dataCellStyle="桁区切り">
      <totalsRowFormula>IF(SUBTOTAL(109,設置・工事費[列7])=0,"",SUBTOTAL(109,設置・工事費[列7]))</totalsRowFormula>
    </tableColumn>
    <tableColumn id="8" name="列8" headerRowDxfId="26" dataDxfId="25" totalsRowDxfId="24"/>
    <tableColumn id="9" name="列9" headerRowDxfId="23" dataDxfId="22" totalsRowDxfId="21"/>
    <tableColumn id="10" name="列10" headerRowDxfId="20" dataDxfId="19" totalsRowDxfId="18"/>
    <tableColumn id="11" name="列11" headerRowDxfId="17" dataDxfId="16" totalsRowDxfId="15"/>
    <tableColumn id="12" name="列12" headerRowDxfId="14" dataDxfId="13" totalsRowDxfId="12"/>
    <tableColumn id="13" name="列13" headerRowDxfId="11" dataDxfId="10" totalsRowDxfId="9"/>
    <tableColumn id="14" name="列14" headerRowDxfId="8" dataDxfId="7" totalsRowDxfId="6"/>
    <tableColumn id="15" name="列15" headerRowDxfId="5" dataDxfId="4" totalsRowDxfId="3"/>
    <tableColumn id="16" name="列16" headerRowDxfId="2" dataDxfId="1" totalsRowDxfId="0">
      <calculatedColumnFormula>ROW()-6</calculatedColumnFormula>
    </tableColumn>
  </tableColumns>
  <tableStyleInfo name="テーブル スタイル 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topLeftCell="A5" zoomScaleNormal="100" workbookViewId="0">
      <selection activeCell="B8" sqref="B8:B13"/>
    </sheetView>
  </sheetViews>
  <sheetFormatPr defaultColWidth="9" defaultRowHeight="12.5" x14ac:dyDescent="0.2"/>
  <cols>
    <col min="1" max="1" width="3.08984375" style="2" customWidth="1"/>
    <col min="2" max="2" width="19.36328125" style="2" customWidth="1"/>
    <col min="3" max="8" width="15.6328125" style="2" customWidth="1"/>
    <col min="9" max="9" width="15.08984375" style="2" customWidth="1"/>
    <col min="10" max="16384" width="9" style="2"/>
  </cols>
  <sheetData>
    <row r="1" spans="1:9" ht="15" customHeight="1" x14ac:dyDescent="0.2">
      <c r="A1" s="71" t="s">
        <v>31</v>
      </c>
      <c r="B1" s="71"/>
      <c r="C1" s="71"/>
      <c r="D1" s="71"/>
      <c r="E1" s="71"/>
      <c r="F1" s="71"/>
      <c r="G1" s="71"/>
      <c r="H1" s="71"/>
      <c r="I1" s="71"/>
    </row>
    <row r="2" spans="1:9" s="4" customFormat="1" ht="30" customHeight="1" x14ac:dyDescent="0.2">
      <c r="A2" s="70" t="s">
        <v>41</v>
      </c>
      <c r="B2" s="70"/>
      <c r="C2" s="70"/>
      <c r="D2" s="70"/>
      <c r="E2" s="70"/>
      <c r="F2" s="70"/>
      <c r="G2" s="70"/>
      <c r="H2" s="70"/>
      <c r="I2" s="70"/>
    </row>
    <row r="3" spans="1:9" ht="15" customHeight="1" x14ac:dyDescent="0.2">
      <c r="A3" s="75" t="s">
        <v>4</v>
      </c>
      <c r="B3" s="75"/>
      <c r="C3" s="75"/>
      <c r="D3" s="75"/>
      <c r="E3" s="75"/>
      <c r="F3" s="75"/>
      <c r="G3" s="75"/>
      <c r="H3" s="75"/>
      <c r="I3" s="75"/>
    </row>
    <row r="4" spans="1:9" ht="15" customHeight="1" x14ac:dyDescent="0.2">
      <c r="A4" s="66" t="s">
        <v>2</v>
      </c>
      <c r="B4" s="67"/>
      <c r="C4" s="79" t="s">
        <v>36</v>
      </c>
      <c r="D4" s="80"/>
      <c r="E4" s="53"/>
      <c r="F4" s="53"/>
      <c r="G4" s="53"/>
      <c r="H4" s="54"/>
      <c r="I4" s="82" t="s">
        <v>3</v>
      </c>
    </row>
    <row r="5" spans="1:9" ht="15" customHeight="1" x14ac:dyDescent="0.2">
      <c r="A5" s="68"/>
      <c r="B5" s="69"/>
      <c r="C5" s="77"/>
      <c r="D5" s="81"/>
      <c r="E5" s="76" t="s">
        <v>34</v>
      </c>
      <c r="F5" s="76"/>
      <c r="G5" s="76" t="s">
        <v>35</v>
      </c>
      <c r="H5" s="76"/>
      <c r="I5" s="82"/>
    </row>
    <row r="6" spans="1:9" ht="15" customHeight="1" x14ac:dyDescent="0.2">
      <c r="A6" s="68"/>
      <c r="B6" s="69"/>
      <c r="C6" s="77"/>
      <c r="D6" s="81"/>
      <c r="E6" s="77" t="s">
        <v>33</v>
      </c>
      <c r="F6" s="52"/>
      <c r="G6" s="77" t="s">
        <v>33</v>
      </c>
      <c r="H6" s="52"/>
      <c r="I6" s="82"/>
    </row>
    <row r="7" spans="1:9" ht="45" customHeight="1" x14ac:dyDescent="0.2">
      <c r="A7" s="68"/>
      <c r="B7" s="69"/>
      <c r="C7" s="50"/>
      <c r="D7" s="51" t="s">
        <v>37</v>
      </c>
      <c r="E7" s="78"/>
      <c r="F7" s="51" t="s">
        <v>37</v>
      </c>
      <c r="G7" s="78"/>
      <c r="H7" s="51" t="s">
        <v>37</v>
      </c>
      <c r="I7" s="82"/>
    </row>
    <row r="8" spans="1:9" ht="30" customHeight="1" x14ac:dyDescent="0.2">
      <c r="A8" s="5" t="s">
        <v>12</v>
      </c>
      <c r="B8" s="6" t="s">
        <v>43</v>
      </c>
      <c r="C8" s="58" t="str">
        <f>IFERROR($E8+$G8,"")</f>
        <v/>
      </c>
      <c r="D8" s="59" t="str">
        <f>IFERROR($F8+$H8,"")</f>
        <v/>
      </c>
      <c r="E8" s="60" t="str">
        <f>'【別紙2-(1)】設計・設置・工事費'!$F$16</f>
        <v/>
      </c>
      <c r="F8" s="59" t="str">
        <f>'【別紙2-(1)】設計・設置・工事費'!$F$14</f>
        <v/>
      </c>
      <c r="G8" s="61" t="str">
        <f>'【別紙2-(1)】設計・設置・工事費'!$G$16</f>
        <v/>
      </c>
      <c r="H8" s="59" t="str">
        <f>'【別紙2-(1)】設計・設置・工事費'!$G$14</f>
        <v/>
      </c>
      <c r="I8" s="7"/>
    </row>
    <row r="9" spans="1:9" ht="30" customHeight="1" x14ac:dyDescent="0.2">
      <c r="A9" s="5" t="s">
        <v>13</v>
      </c>
      <c r="B9" s="6" t="s">
        <v>44</v>
      </c>
      <c r="C9" s="58" t="str">
        <f t="shared" ref="C9:C13" si="0">IFERROR($E9+$G9,"")</f>
        <v/>
      </c>
      <c r="D9" s="59" t="str">
        <f t="shared" ref="D9:D13" si="1">IFERROR($F9+$H9,"")</f>
        <v/>
      </c>
      <c r="E9" s="60" t="str">
        <f>'【別紙2-(2)】購入・リース・レンタル費'!$F$16</f>
        <v/>
      </c>
      <c r="F9" s="59" t="str">
        <f>'【別紙2-(2)】購入・リース・レンタル費'!$F$14</f>
        <v/>
      </c>
      <c r="G9" s="61" t="str">
        <f>'【別紙2-(2)】購入・リース・レンタル費'!$G$16</f>
        <v/>
      </c>
      <c r="H9" s="59" t="str">
        <f>'【別紙2-(2)】購入・リース・レンタル費'!$G$14</f>
        <v/>
      </c>
      <c r="I9" s="7"/>
    </row>
    <row r="10" spans="1:9" ht="30" customHeight="1" x14ac:dyDescent="0.2">
      <c r="A10" s="5" t="s">
        <v>14</v>
      </c>
      <c r="B10" s="6" t="s">
        <v>45</v>
      </c>
      <c r="C10" s="58" t="str">
        <f t="shared" si="0"/>
        <v/>
      </c>
      <c r="D10" s="59" t="str">
        <f t="shared" si="1"/>
        <v/>
      </c>
      <c r="E10" s="60" t="str">
        <f>'【別紙2-(3)】保守・運用費'!$F$16</f>
        <v/>
      </c>
      <c r="F10" s="59" t="str">
        <f>'【別紙2-(3)】保守・運用費'!$F$14</f>
        <v/>
      </c>
      <c r="G10" s="61" t="str">
        <f>'【別紙2-(3)】保守・運用費'!$G$16</f>
        <v/>
      </c>
      <c r="H10" s="59" t="str">
        <f>'【別紙2-(3)】保守・運用費'!$G$14</f>
        <v/>
      </c>
      <c r="I10" s="7"/>
    </row>
    <row r="11" spans="1:9" ht="30" customHeight="1" x14ac:dyDescent="0.2">
      <c r="A11" s="5" t="s">
        <v>15</v>
      </c>
      <c r="B11" s="6" t="s">
        <v>46</v>
      </c>
      <c r="C11" s="58" t="str">
        <f t="shared" si="0"/>
        <v/>
      </c>
      <c r="D11" s="59" t="str">
        <f t="shared" si="1"/>
        <v/>
      </c>
      <c r="E11" s="60" t="str">
        <f>'【別紙2-(4)】免許申請費'!$F$16</f>
        <v/>
      </c>
      <c r="F11" s="59" t="str">
        <f>'【別紙2-(4)】免許申請費'!$F$14</f>
        <v/>
      </c>
      <c r="G11" s="61" t="str">
        <f>'【別紙2-(4)】免許申請費'!$G$16</f>
        <v/>
      </c>
      <c r="H11" s="59" t="str">
        <f>'【別紙2-(4)】免許申請費'!$G$14</f>
        <v/>
      </c>
      <c r="I11" s="7"/>
    </row>
    <row r="12" spans="1:9" ht="30" customHeight="1" x14ac:dyDescent="0.2">
      <c r="A12" s="5" t="s">
        <v>16</v>
      </c>
      <c r="B12" s="6" t="s">
        <v>47</v>
      </c>
      <c r="C12" s="58" t="str">
        <f t="shared" si="0"/>
        <v/>
      </c>
      <c r="D12" s="59" t="str">
        <f t="shared" si="1"/>
        <v/>
      </c>
      <c r="E12" s="60" t="str">
        <f>'【別紙2-(5)】ＤＸ設備費'!$F$16</f>
        <v/>
      </c>
      <c r="F12" s="59" t="str">
        <f>'【別紙2-(5)】ＤＸ設備費'!$F$14</f>
        <v/>
      </c>
      <c r="G12" s="61" t="str">
        <f>'【別紙2-(5)】ＤＸ設備費'!$G$16</f>
        <v/>
      </c>
      <c r="H12" s="59" t="str">
        <f>'【別紙2-(5)】ＤＸ設備費'!$G$14</f>
        <v/>
      </c>
      <c r="I12" s="7"/>
    </row>
    <row r="13" spans="1:9" ht="30" customHeight="1" x14ac:dyDescent="0.2">
      <c r="A13" s="5" t="s">
        <v>17</v>
      </c>
      <c r="B13" s="6" t="s">
        <v>48</v>
      </c>
      <c r="C13" s="58" t="str">
        <f t="shared" si="0"/>
        <v/>
      </c>
      <c r="D13" s="59" t="str">
        <f t="shared" si="1"/>
        <v/>
      </c>
      <c r="E13" s="60" t="str">
        <f>'【別紙2-(6)】ＧＸ設備費'!$F$16</f>
        <v/>
      </c>
      <c r="F13" s="59" t="str">
        <f>'【別紙2-(6)】ＧＸ設備費'!$F$14</f>
        <v/>
      </c>
      <c r="G13" s="61" t="str">
        <f>'【別紙2-(6)】ＧＸ設備費'!$G$16</f>
        <v/>
      </c>
      <c r="H13" s="59" t="str">
        <f>'【別紙2-(6)】ＧＸ設備費'!$G$14</f>
        <v/>
      </c>
      <c r="I13" s="7"/>
    </row>
    <row r="14" spans="1:9" ht="30" customHeight="1" x14ac:dyDescent="0.2">
      <c r="A14" s="72" t="s">
        <v>1</v>
      </c>
      <c r="B14" s="73"/>
      <c r="C14" s="58" t="str">
        <f>IFERROR(E14+G14,"")</f>
        <v/>
      </c>
      <c r="D14" s="62" t="str">
        <f>IFERROR(F14+H14,"")</f>
        <v/>
      </c>
      <c r="E14" s="58" t="str">
        <f>IF(SUBTOTAL(109,E8:E13)=0,"",SUBTOTAL(109,E8:E13))</f>
        <v/>
      </c>
      <c r="F14" s="62" t="str">
        <f>IF(SUBTOTAL(109,F8:F13)=0,"",SUBTOTAL(109,F8:F13))</f>
        <v/>
      </c>
      <c r="G14" s="63" t="str">
        <f>IF(SUBTOTAL(109,G8:G13)=0,"",SUBTOTAL(109,G8:G13))</f>
        <v/>
      </c>
      <c r="H14" s="62" t="str">
        <f>IF(SUBTOTAL(109,H8:H13)=0,"",SUBTOTAL(109,H8:H13))</f>
        <v/>
      </c>
      <c r="I14" s="8"/>
    </row>
    <row r="15" spans="1:9" ht="30" customHeight="1" x14ac:dyDescent="0.2">
      <c r="A15" s="74" t="s">
        <v>38</v>
      </c>
      <c r="B15" s="74"/>
      <c r="C15" s="74"/>
      <c r="D15" s="74"/>
      <c r="E15" s="74"/>
      <c r="F15" s="74"/>
      <c r="G15" s="74"/>
      <c r="H15" s="74"/>
      <c r="I15" s="74"/>
    </row>
  </sheetData>
  <mergeCells count="12">
    <mergeCell ref="A4:B7"/>
    <mergeCell ref="A2:I2"/>
    <mergeCell ref="A1:I1"/>
    <mergeCell ref="A14:B14"/>
    <mergeCell ref="A15:I15"/>
    <mergeCell ref="A3:I3"/>
    <mergeCell ref="E5:F5"/>
    <mergeCell ref="G5:H5"/>
    <mergeCell ref="E6:E7"/>
    <mergeCell ref="G6:G7"/>
    <mergeCell ref="C4:D6"/>
    <mergeCell ref="I4:I7"/>
  </mergeCells>
  <phoneticPr fontId="2"/>
  <dataValidations count="1">
    <dataValidation imeMode="halfAlpha" allowBlank="1" showInputMessage="1" showErrorMessage="1" sqref="C8:H14"/>
  </dataValidations>
  <printOptions horizontalCentered="1"/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zoomScaleNormal="100" workbookViewId="0">
      <selection activeCell="H19" sqref="H19"/>
    </sheetView>
  </sheetViews>
  <sheetFormatPr defaultColWidth="9" defaultRowHeight="13" x14ac:dyDescent="0.2"/>
  <cols>
    <col min="1" max="2" width="12.453125" style="10" customWidth="1"/>
    <col min="3" max="3" width="6.26953125" style="10" customWidth="1"/>
    <col min="4" max="7" width="9.36328125" style="10" customWidth="1"/>
    <col min="8" max="13" width="6.26953125" style="10" customWidth="1"/>
    <col min="14" max="14" width="12.453125" style="10" customWidth="1"/>
    <col min="15" max="16" width="6.26953125" style="10" customWidth="1"/>
    <col min="17" max="16384" width="9" style="10"/>
  </cols>
  <sheetData>
    <row r="1" spans="1:16" ht="15" customHeight="1" x14ac:dyDescent="0.2">
      <c r="A1" s="71" t="s">
        <v>32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</row>
    <row r="2" spans="1:16" ht="30" customHeight="1" x14ac:dyDescent="0.2">
      <c r="A2" s="70" t="s">
        <v>30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</row>
    <row r="3" spans="1:16" s="12" customFormat="1" ht="15" customHeight="1" x14ac:dyDescent="0.2">
      <c r="A3" s="46" t="s">
        <v>7</v>
      </c>
      <c r="B3" s="97" t="str">
        <f ca="1">RIGHT(CELL("filename",A1),LEN(CELL("filename",A1))-FIND(")",CELL("filename",A1))-1)</f>
        <v>設計・設置・工事費</v>
      </c>
      <c r="C3" s="97"/>
      <c r="D3" s="97"/>
      <c r="E3" s="97"/>
      <c r="F3" s="1"/>
      <c r="G3" s="1"/>
      <c r="H3" s="1"/>
      <c r="I3" s="1"/>
      <c r="J3" s="1"/>
      <c r="K3" s="1"/>
      <c r="L3" s="1"/>
      <c r="M3" s="1"/>
      <c r="N3" s="1"/>
      <c r="O3" s="11" t="s">
        <v>20</v>
      </c>
      <c r="P3" s="3"/>
    </row>
    <row r="4" spans="1:16" ht="15" customHeight="1" x14ac:dyDescent="0.2">
      <c r="A4" s="9"/>
      <c r="B4" s="9"/>
      <c r="C4" s="9"/>
      <c r="D4" s="9"/>
      <c r="E4" s="9"/>
      <c r="F4" s="9"/>
      <c r="G4" s="17" t="s">
        <v>5</v>
      </c>
      <c r="H4" s="9"/>
      <c r="I4" s="9"/>
      <c r="J4" s="9"/>
      <c r="K4" s="9"/>
      <c r="L4" s="9"/>
      <c r="M4" s="9"/>
      <c r="N4" s="9"/>
      <c r="O4" s="9"/>
      <c r="P4" s="9"/>
    </row>
    <row r="5" spans="1:16" ht="15" customHeight="1" x14ac:dyDescent="0.2">
      <c r="A5" s="98" t="s">
        <v>9</v>
      </c>
      <c r="B5" s="100" t="s">
        <v>6</v>
      </c>
      <c r="C5" s="101"/>
      <c r="D5" s="101"/>
      <c r="E5" s="95" t="s">
        <v>21</v>
      </c>
      <c r="F5" s="95" t="s">
        <v>22</v>
      </c>
      <c r="G5" s="95" t="s">
        <v>23</v>
      </c>
      <c r="H5" s="95" t="s">
        <v>24</v>
      </c>
      <c r="I5" s="95" t="s">
        <v>25</v>
      </c>
      <c r="J5" s="95" t="s">
        <v>26</v>
      </c>
      <c r="K5" s="95" t="s">
        <v>27</v>
      </c>
      <c r="L5" s="95" t="s">
        <v>28</v>
      </c>
      <c r="M5" s="95" t="s">
        <v>29</v>
      </c>
      <c r="N5" s="104" t="s">
        <v>8</v>
      </c>
      <c r="O5" s="106" t="s">
        <v>18</v>
      </c>
      <c r="P5" s="102" t="s">
        <v>11</v>
      </c>
    </row>
    <row r="6" spans="1:16" ht="30" customHeight="1" x14ac:dyDescent="0.2">
      <c r="A6" s="99"/>
      <c r="B6" s="28" t="s">
        <v>19</v>
      </c>
      <c r="C6" s="29" t="s">
        <v>10</v>
      </c>
      <c r="D6" s="30" t="s">
        <v>0</v>
      </c>
      <c r="E6" s="96"/>
      <c r="F6" s="96"/>
      <c r="G6" s="96"/>
      <c r="H6" s="96"/>
      <c r="I6" s="96"/>
      <c r="J6" s="96"/>
      <c r="K6" s="96"/>
      <c r="L6" s="96"/>
      <c r="M6" s="96"/>
      <c r="N6" s="105"/>
      <c r="O6" s="107"/>
      <c r="P6" s="103"/>
    </row>
    <row r="7" spans="1:16" ht="30" customHeight="1" x14ac:dyDescent="0.2">
      <c r="A7" s="35"/>
      <c r="B7" s="33"/>
      <c r="C7" s="19"/>
      <c r="D7" s="20"/>
      <c r="E7" s="23" t="str">
        <f>IFERROR(干渉調整費[[#This Row],[列6]]+干渉調整費[[#This Row],[列7]],"")</f>
        <v/>
      </c>
      <c r="F7" s="18" t="str">
        <f>IF(干渉調整費[[#This Row],[列3]]*干渉調整費[[#This Row],[列4]]=0,"",干渉調整費[[#This Row],[列3]]*干渉調整費[[#This Row],[列4]])</f>
        <v/>
      </c>
      <c r="G7" s="24"/>
      <c r="H7" s="37"/>
      <c r="I7" s="38"/>
      <c r="J7" s="38"/>
      <c r="K7" s="39"/>
      <c r="L7" s="39"/>
      <c r="M7" s="39"/>
      <c r="N7" s="31"/>
      <c r="O7" s="27"/>
      <c r="P7" s="43">
        <f t="shared" ref="P7:P13" si="0">ROW()-6</f>
        <v>1</v>
      </c>
    </row>
    <row r="8" spans="1:16" ht="30" customHeight="1" x14ac:dyDescent="0.2">
      <c r="A8" s="36"/>
      <c r="B8" s="34"/>
      <c r="C8" s="13"/>
      <c r="D8" s="21"/>
      <c r="E8" s="23" t="str">
        <f>IFERROR(干渉調整費[[#This Row],[列6]]+干渉調整費[[#This Row],[列7]],"")</f>
        <v/>
      </c>
      <c r="F8" s="14" t="str">
        <f>IF(干渉調整費[[#This Row],[列3]]*干渉調整費[[#This Row],[列4]]=0,"",干渉調整費[[#This Row],[列3]]*干渉調整費[[#This Row],[列4]])</f>
        <v/>
      </c>
      <c r="G8" s="25"/>
      <c r="H8" s="40"/>
      <c r="I8" s="41"/>
      <c r="J8" s="41"/>
      <c r="K8" s="42"/>
      <c r="L8" s="42"/>
      <c r="M8" s="42"/>
      <c r="N8" s="32"/>
      <c r="O8" s="26"/>
      <c r="P8" s="43">
        <f t="shared" si="0"/>
        <v>2</v>
      </c>
    </row>
    <row r="9" spans="1:16" ht="30" customHeight="1" x14ac:dyDescent="0.2">
      <c r="A9" s="36"/>
      <c r="B9" s="34"/>
      <c r="C9" s="13"/>
      <c r="D9" s="22"/>
      <c r="E9" s="23" t="str">
        <f>IFERROR(干渉調整費[[#This Row],[列6]]+干渉調整費[[#This Row],[列7]],"")</f>
        <v/>
      </c>
      <c r="F9" s="14" t="str">
        <f>IF(干渉調整費[[#This Row],[列3]]*干渉調整費[[#This Row],[列4]]=0,"",干渉調整費[[#This Row],[列3]]*干渉調整費[[#This Row],[列4]])</f>
        <v/>
      </c>
      <c r="G9" s="25"/>
      <c r="H9" s="40"/>
      <c r="I9" s="41"/>
      <c r="J9" s="41"/>
      <c r="K9" s="41"/>
      <c r="L9" s="41"/>
      <c r="M9" s="42"/>
      <c r="N9" s="32"/>
      <c r="O9" s="26"/>
      <c r="P9" s="43">
        <f t="shared" si="0"/>
        <v>3</v>
      </c>
    </row>
    <row r="10" spans="1:16" ht="30" customHeight="1" x14ac:dyDescent="0.2">
      <c r="A10" s="36"/>
      <c r="B10" s="34"/>
      <c r="C10" s="15"/>
      <c r="D10" s="16"/>
      <c r="E10" s="23" t="str">
        <f>IFERROR(干渉調整費[[#This Row],[列6]]+干渉調整費[[#This Row],[列7]],"")</f>
        <v/>
      </c>
      <c r="F10" s="14" t="str">
        <f>IF(干渉調整費[[#This Row],[列3]]*干渉調整費[[#This Row],[列4]]=0,"",干渉調整費[[#This Row],[列3]]*干渉調整費[[#This Row],[列4]])</f>
        <v/>
      </c>
      <c r="G10" s="25"/>
      <c r="H10" s="40"/>
      <c r="I10" s="41"/>
      <c r="J10" s="41"/>
      <c r="K10" s="41"/>
      <c r="L10" s="41"/>
      <c r="M10" s="42"/>
      <c r="N10" s="32"/>
      <c r="O10" s="26"/>
      <c r="P10" s="43">
        <f t="shared" si="0"/>
        <v>4</v>
      </c>
    </row>
    <row r="11" spans="1:16" ht="30" customHeight="1" x14ac:dyDescent="0.2">
      <c r="A11" s="36"/>
      <c r="B11" s="34"/>
      <c r="C11" s="15"/>
      <c r="D11" s="16"/>
      <c r="E11" s="23" t="str">
        <f>IFERROR(干渉調整費[[#This Row],[列6]]+干渉調整費[[#This Row],[列7]],"")</f>
        <v/>
      </c>
      <c r="F11" s="14" t="str">
        <f>IF(干渉調整費[[#This Row],[列3]]*干渉調整費[[#This Row],[列4]]=0,"",干渉調整費[[#This Row],[列3]]*干渉調整費[[#This Row],[列4]])</f>
        <v/>
      </c>
      <c r="G11" s="25"/>
      <c r="H11" s="40"/>
      <c r="I11" s="41"/>
      <c r="J11" s="41"/>
      <c r="K11" s="41"/>
      <c r="L11" s="41"/>
      <c r="M11" s="42"/>
      <c r="N11" s="32"/>
      <c r="O11" s="26"/>
      <c r="P11" s="43">
        <f t="shared" si="0"/>
        <v>5</v>
      </c>
    </row>
    <row r="12" spans="1:16" ht="30" customHeight="1" x14ac:dyDescent="0.2">
      <c r="A12" s="36"/>
      <c r="B12" s="34"/>
      <c r="C12" s="15"/>
      <c r="D12" s="16"/>
      <c r="E12" s="23" t="str">
        <f>IFERROR(干渉調整費[[#This Row],[列6]]+干渉調整費[[#This Row],[列7]],"")</f>
        <v/>
      </c>
      <c r="F12" s="14" t="str">
        <f>IF(干渉調整費[[#This Row],[列3]]*干渉調整費[[#This Row],[列4]]=0,"",干渉調整費[[#This Row],[列3]]*干渉調整費[[#This Row],[列4]])</f>
        <v/>
      </c>
      <c r="G12" s="25"/>
      <c r="H12" s="40"/>
      <c r="I12" s="41"/>
      <c r="J12" s="41"/>
      <c r="K12" s="41"/>
      <c r="L12" s="41"/>
      <c r="M12" s="42"/>
      <c r="N12" s="32"/>
      <c r="O12" s="26"/>
      <c r="P12" s="43">
        <f t="shared" si="0"/>
        <v>6</v>
      </c>
    </row>
    <row r="13" spans="1:16" ht="30" customHeight="1" x14ac:dyDescent="0.2">
      <c r="A13" s="36"/>
      <c r="B13" s="34"/>
      <c r="C13" s="15"/>
      <c r="D13" s="16"/>
      <c r="E13" s="23" t="str">
        <f>IFERROR(干渉調整費[[#This Row],[列6]]+干渉調整費[[#This Row],[列7]],"")</f>
        <v/>
      </c>
      <c r="F13" s="14" t="str">
        <f>IF(干渉調整費[[#This Row],[列3]]*干渉調整費[[#This Row],[列4]]=0,"",干渉調整費[[#This Row],[列3]]*干渉調整費[[#This Row],[列4]])</f>
        <v/>
      </c>
      <c r="G13" s="25"/>
      <c r="H13" s="40"/>
      <c r="I13" s="41"/>
      <c r="J13" s="41"/>
      <c r="K13" s="41"/>
      <c r="L13" s="41"/>
      <c r="M13" s="42"/>
      <c r="N13" s="32"/>
      <c r="O13" s="26"/>
      <c r="P13" s="43">
        <f t="shared" si="0"/>
        <v>7</v>
      </c>
    </row>
    <row r="14" spans="1:16" ht="30" customHeight="1" x14ac:dyDescent="0.2">
      <c r="A14" s="83" t="s">
        <v>40</v>
      </c>
      <c r="B14" s="84"/>
      <c r="C14" s="84"/>
      <c r="D14" s="85"/>
      <c r="E14" s="64" t="str">
        <f>IF(SUBTOTAL(109,干渉調整費[[#All],[列5]])=0,"",SUBTOTAL(109,干渉調整費[[#All],[列5]]))</f>
        <v/>
      </c>
      <c r="F14" s="64" t="str">
        <f>IF(SUBTOTAL(109,干渉調整費[[#All],[列6]])=0,"",SUBTOTAL(109,干渉調整費[[#All],[列6]]))</f>
        <v/>
      </c>
      <c r="G14" s="64" t="str">
        <f>IF(SUBTOTAL(109,干渉調整費[[#All],[列7]])=0,"",SUBTOTAL(109,干渉調整費[[#All],[列7]]))</f>
        <v/>
      </c>
      <c r="H14" s="55" t="s">
        <v>3</v>
      </c>
      <c r="I14" s="56"/>
      <c r="J14" s="56"/>
      <c r="K14" s="56"/>
      <c r="L14" s="56"/>
      <c r="M14" s="56"/>
      <c r="N14" s="56"/>
      <c r="O14" s="56"/>
      <c r="P14" s="57"/>
    </row>
    <row r="15" spans="1:16" ht="30" customHeight="1" x14ac:dyDescent="0.2">
      <c r="A15" s="83" t="s">
        <v>39</v>
      </c>
      <c r="B15" s="84"/>
      <c r="C15" s="84"/>
      <c r="D15" s="85"/>
      <c r="E15" s="64"/>
      <c r="F15" s="64"/>
      <c r="G15" s="64"/>
      <c r="H15" s="89"/>
      <c r="I15" s="90"/>
      <c r="J15" s="90"/>
      <c r="K15" s="90"/>
      <c r="L15" s="90"/>
      <c r="M15" s="90"/>
      <c r="N15" s="90"/>
      <c r="O15" s="90"/>
      <c r="P15" s="90"/>
    </row>
    <row r="16" spans="1:16" ht="30" customHeight="1" x14ac:dyDescent="0.2">
      <c r="A16" s="86" t="s">
        <v>42</v>
      </c>
      <c r="B16" s="87"/>
      <c r="C16" s="87"/>
      <c r="D16" s="88"/>
      <c r="E16" s="65" t="str">
        <f>IF(OR(E14=0,E15=""),"",SUBTOTAL(109,E14:E16))</f>
        <v/>
      </c>
      <c r="F16" s="65" t="str">
        <f t="shared" ref="F16:G16" si="1">IF(OR(F14=0,F15=""),"",SUBTOTAL(109,F14:F16))</f>
        <v/>
      </c>
      <c r="G16" s="65" t="str">
        <f t="shared" si="1"/>
        <v/>
      </c>
      <c r="H16" s="91"/>
      <c r="I16" s="92"/>
      <c r="J16" s="92"/>
      <c r="K16" s="92"/>
      <c r="L16" s="92"/>
      <c r="M16" s="92"/>
      <c r="N16" s="92"/>
      <c r="O16" s="92"/>
      <c r="P16" s="92"/>
    </row>
    <row r="17" spans="1:16" s="12" customFormat="1" ht="60" customHeight="1" x14ac:dyDescent="0.2">
      <c r="A17" s="93" t="s">
        <v>49</v>
      </c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</row>
    <row r="18" spans="1:16" s="12" customFormat="1" x14ac:dyDescent="0.2"/>
    <row r="19" spans="1:16" s="12" customFormat="1" x14ac:dyDescent="0.2"/>
    <row r="20" spans="1:16" s="12" customFormat="1" x14ac:dyDescent="0.2"/>
    <row r="21" spans="1:16" s="12" customFormat="1" x14ac:dyDescent="0.2"/>
    <row r="22" spans="1:16" s="12" customFormat="1" x14ac:dyDescent="0.2"/>
    <row r="23" spans="1:16" s="12" customFormat="1" x14ac:dyDescent="0.2"/>
    <row r="24" spans="1:16" s="12" customFormat="1" x14ac:dyDescent="0.2"/>
    <row r="25" spans="1:16" s="12" customFormat="1" x14ac:dyDescent="0.2"/>
    <row r="26" spans="1:16" x14ac:dyDescent="0.2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</row>
  </sheetData>
  <mergeCells count="22">
    <mergeCell ref="B3:E3"/>
    <mergeCell ref="A5:A6"/>
    <mergeCell ref="B5:D5"/>
    <mergeCell ref="P5:P6"/>
    <mergeCell ref="N5:N6"/>
    <mergeCell ref="O5:O6"/>
    <mergeCell ref="A1:P1"/>
    <mergeCell ref="A15:D15"/>
    <mergeCell ref="A16:D16"/>
    <mergeCell ref="H15:P16"/>
    <mergeCell ref="A17:P17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A14:D14"/>
    <mergeCell ref="A2:P2"/>
  </mergeCells>
  <phoneticPr fontId="2"/>
  <dataValidations count="1">
    <dataValidation type="list" allowBlank="1" showInputMessage="1" showErrorMessage="1" sqref="O7:O13">
      <formula1>"振込,小切手,現金,手形"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topLeftCell="A12" zoomScale="120" zoomScaleNormal="120" workbookViewId="0">
      <selection activeCell="G19" sqref="G19"/>
    </sheetView>
  </sheetViews>
  <sheetFormatPr defaultColWidth="9" defaultRowHeight="13" x14ac:dyDescent="0.2"/>
  <cols>
    <col min="1" max="2" width="12.453125" style="10" customWidth="1"/>
    <col min="3" max="3" width="6.26953125" style="10" customWidth="1"/>
    <col min="4" max="7" width="9.36328125" style="10" customWidth="1"/>
    <col min="8" max="13" width="6.26953125" style="10" customWidth="1"/>
    <col min="14" max="14" width="12.453125" style="10" customWidth="1"/>
    <col min="15" max="16" width="6.26953125" style="10" customWidth="1"/>
    <col min="17" max="16384" width="9" style="10"/>
  </cols>
  <sheetData>
    <row r="1" spans="1:16" ht="15" customHeight="1" x14ac:dyDescent="0.2">
      <c r="A1" s="71" t="str">
        <f>'【別紙2-(1)】設計・設置・工事費'!A1:P1</f>
        <v>様式第8号 別紙2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</row>
    <row r="2" spans="1:16" ht="30" customHeight="1" x14ac:dyDescent="0.2">
      <c r="A2" s="70" t="s">
        <v>30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</row>
    <row r="3" spans="1:16" s="12" customFormat="1" ht="15" customHeight="1" x14ac:dyDescent="0.2">
      <c r="A3" s="46" t="s">
        <v>7</v>
      </c>
      <c r="B3" s="97" t="str">
        <f ca="1">RIGHT(CELL("filename",A1),LEN(CELL("filename",A1))-FIND(")",CELL("filename",A1))-1)</f>
        <v>購入・リース・レンタル費</v>
      </c>
      <c r="C3" s="97"/>
      <c r="D3" s="97"/>
      <c r="E3" s="97"/>
      <c r="F3" s="1"/>
      <c r="G3" s="1"/>
      <c r="H3" s="1"/>
      <c r="I3" s="1"/>
      <c r="J3" s="1"/>
      <c r="K3" s="1"/>
      <c r="L3" s="1"/>
      <c r="M3" s="1"/>
      <c r="N3" s="1"/>
      <c r="O3" s="11" t="s">
        <v>20</v>
      </c>
      <c r="P3" s="3"/>
    </row>
    <row r="4" spans="1:16" ht="15" customHeight="1" x14ac:dyDescent="0.2">
      <c r="A4" s="9"/>
      <c r="B4" s="9"/>
      <c r="C4" s="9"/>
      <c r="D4" s="9"/>
      <c r="E4" s="9"/>
      <c r="F4" s="9"/>
      <c r="G4" s="17" t="s">
        <v>5</v>
      </c>
      <c r="H4" s="9"/>
      <c r="I4" s="9"/>
      <c r="J4" s="9"/>
      <c r="K4" s="9"/>
      <c r="L4" s="9"/>
      <c r="M4" s="9"/>
      <c r="N4" s="9"/>
      <c r="O4" s="9"/>
      <c r="P4" s="9"/>
    </row>
    <row r="5" spans="1:16" ht="15" customHeight="1" x14ac:dyDescent="0.2">
      <c r="A5" s="98" t="s">
        <v>9</v>
      </c>
      <c r="B5" s="100" t="s">
        <v>6</v>
      </c>
      <c r="C5" s="101"/>
      <c r="D5" s="101"/>
      <c r="E5" s="95" t="s">
        <v>21</v>
      </c>
      <c r="F5" s="95" t="s">
        <v>22</v>
      </c>
      <c r="G5" s="95" t="s">
        <v>23</v>
      </c>
      <c r="H5" s="95" t="s">
        <v>24</v>
      </c>
      <c r="I5" s="95" t="s">
        <v>25</v>
      </c>
      <c r="J5" s="95" t="s">
        <v>26</v>
      </c>
      <c r="K5" s="95" t="s">
        <v>27</v>
      </c>
      <c r="L5" s="95" t="s">
        <v>28</v>
      </c>
      <c r="M5" s="95" t="s">
        <v>29</v>
      </c>
      <c r="N5" s="104" t="s">
        <v>8</v>
      </c>
      <c r="O5" s="106" t="s">
        <v>18</v>
      </c>
      <c r="P5" s="102" t="s">
        <v>11</v>
      </c>
    </row>
    <row r="6" spans="1:16" ht="30" customHeight="1" x14ac:dyDescent="0.2">
      <c r="A6" s="99"/>
      <c r="B6" s="28" t="s">
        <v>19</v>
      </c>
      <c r="C6" s="29" t="s">
        <v>10</v>
      </c>
      <c r="D6" s="30" t="s">
        <v>0</v>
      </c>
      <c r="E6" s="96"/>
      <c r="F6" s="96"/>
      <c r="G6" s="96"/>
      <c r="H6" s="96"/>
      <c r="I6" s="96"/>
      <c r="J6" s="96"/>
      <c r="K6" s="96"/>
      <c r="L6" s="96"/>
      <c r="M6" s="96"/>
      <c r="N6" s="105"/>
      <c r="O6" s="107"/>
      <c r="P6" s="103"/>
    </row>
    <row r="7" spans="1:16" ht="30" customHeight="1" x14ac:dyDescent="0.2">
      <c r="A7" s="35"/>
      <c r="B7" s="33"/>
      <c r="C7" s="19"/>
      <c r="D7" s="20"/>
      <c r="E7" s="23" t="str">
        <f>IFERROR(免許申請費[[#This Row],[列6]]+免許申請費[[#This Row],[列7]],"")</f>
        <v/>
      </c>
      <c r="F7" s="18" t="str">
        <f>IF(免許申請費[[#This Row],[列3]]*免許申請費[[#This Row],[列4]]=0,"",免許申請費[[#This Row],[列3]]*免許申請費[[#This Row],[列4]])</f>
        <v/>
      </c>
      <c r="G7" s="24"/>
      <c r="H7" s="37"/>
      <c r="I7" s="38"/>
      <c r="J7" s="38"/>
      <c r="K7" s="39"/>
      <c r="L7" s="39"/>
      <c r="M7" s="39"/>
      <c r="N7" s="31"/>
      <c r="O7" s="27"/>
      <c r="P7" s="44">
        <f t="shared" ref="P7:P13" si="0">ROW()-6</f>
        <v>1</v>
      </c>
    </row>
    <row r="8" spans="1:16" ht="30" customHeight="1" x14ac:dyDescent="0.2">
      <c r="A8" s="36"/>
      <c r="B8" s="34"/>
      <c r="C8" s="13"/>
      <c r="D8" s="21"/>
      <c r="E8" s="23" t="str">
        <f>IFERROR(免許申請費[[#This Row],[列6]]+免許申請費[[#This Row],[列7]],"")</f>
        <v/>
      </c>
      <c r="F8" s="14" t="str">
        <f>IF(免許申請費[[#This Row],[列3]]*免許申請費[[#This Row],[列4]]=0,"",免許申請費[[#This Row],[列3]]*免許申請費[[#This Row],[列4]])</f>
        <v/>
      </c>
      <c r="G8" s="25"/>
      <c r="H8" s="40"/>
      <c r="I8" s="41"/>
      <c r="J8" s="41"/>
      <c r="K8" s="42"/>
      <c r="L8" s="42"/>
      <c r="M8" s="42"/>
      <c r="N8" s="32"/>
      <c r="O8" s="26"/>
      <c r="P8" s="44">
        <f t="shared" si="0"/>
        <v>2</v>
      </c>
    </row>
    <row r="9" spans="1:16" ht="30" customHeight="1" x14ac:dyDescent="0.2">
      <c r="A9" s="36"/>
      <c r="B9" s="34"/>
      <c r="C9" s="13"/>
      <c r="D9" s="22"/>
      <c r="E9" s="23" t="str">
        <f>IFERROR(免許申請費[[#This Row],[列6]]+免許申請費[[#This Row],[列7]],"")</f>
        <v/>
      </c>
      <c r="F9" s="14" t="str">
        <f>IF(免許申請費[[#This Row],[列3]]*免許申請費[[#This Row],[列4]]=0,"",免許申請費[[#This Row],[列3]]*免許申請費[[#This Row],[列4]])</f>
        <v/>
      </c>
      <c r="G9" s="25"/>
      <c r="H9" s="40"/>
      <c r="I9" s="41"/>
      <c r="J9" s="41"/>
      <c r="K9" s="41"/>
      <c r="L9" s="41"/>
      <c r="M9" s="42"/>
      <c r="N9" s="32"/>
      <c r="O9" s="26"/>
      <c r="P9" s="44">
        <f t="shared" si="0"/>
        <v>3</v>
      </c>
    </row>
    <row r="10" spans="1:16" ht="30" customHeight="1" x14ac:dyDescent="0.2">
      <c r="A10" s="36"/>
      <c r="B10" s="34"/>
      <c r="C10" s="15"/>
      <c r="D10" s="16"/>
      <c r="E10" s="23" t="str">
        <f>IFERROR(免許申請費[[#This Row],[列6]]+免許申請費[[#This Row],[列7]],"")</f>
        <v/>
      </c>
      <c r="F10" s="14" t="str">
        <f>IF(免許申請費[[#This Row],[列3]]*免許申請費[[#This Row],[列4]]=0,"",免許申請費[[#This Row],[列3]]*免許申請費[[#This Row],[列4]])</f>
        <v/>
      </c>
      <c r="G10" s="25"/>
      <c r="H10" s="40"/>
      <c r="I10" s="41"/>
      <c r="J10" s="41"/>
      <c r="K10" s="41"/>
      <c r="L10" s="41"/>
      <c r="M10" s="42"/>
      <c r="N10" s="32"/>
      <c r="O10" s="26"/>
      <c r="P10" s="44">
        <f t="shared" si="0"/>
        <v>4</v>
      </c>
    </row>
    <row r="11" spans="1:16" ht="30" customHeight="1" x14ac:dyDescent="0.2">
      <c r="A11" s="36"/>
      <c r="B11" s="34"/>
      <c r="C11" s="15"/>
      <c r="D11" s="16"/>
      <c r="E11" s="23" t="str">
        <f>IFERROR(免許申請費[[#This Row],[列6]]+免許申請費[[#This Row],[列7]],"")</f>
        <v/>
      </c>
      <c r="F11" s="14" t="str">
        <f>IF(免許申請費[[#This Row],[列3]]*免許申請費[[#This Row],[列4]]=0,"",免許申請費[[#This Row],[列3]]*免許申請費[[#This Row],[列4]])</f>
        <v/>
      </c>
      <c r="G11" s="25"/>
      <c r="H11" s="40"/>
      <c r="I11" s="41"/>
      <c r="J11" s="41"/>
      <c r="K11" s="41"/>
      <c r="L11" s="41"/>
      <c r="M11" s="42"/>
      <c r="N11" s="32"/>
      <c r="O11" s="26"/>
      <c r="P11" s="44">
        <f t="shared" si="0"/>
        <v>5</v>
      </c>
    </row>
    <row r="12" spans="1:16" ht="30" customHeight="1" x14ac:dyDescent="0.2">
      <c r="A12" s="36"/>
      <c r="B12" s="34"/>
      <c r="C12" s="15"/>
      <c r="D12" s="16"/>
      <c r="E12" s="23" t="str">
        <f>IFERROR(免許申請費[[#This Row],[列6]]+免許申請費[[#This Row],[列7]],"")</f>
        <v/>
      </c>
      <c r="F12" s="14" t="str">
        <f>IF(免許申請費[[#This Row],[列3]]*免許申請費[[#This Row],[列4]]=0,"",免許申請費[[#This Row],[列3]]*免許申請費[[#This Row],[列4]])</f>
        <v/>
      </c>
      <c r="G12" s="25"/>
      <c r="H12" s="40"/>
      <c r="I12" s="41"/>
      <c r="J12" s="41"/>
      <c r="K12" s="41"/>
      <c r="L12" s="41"/>
      <c r="M12" s="42"/>
      <c r="N12" s="32"/>
      <c r="O12" s="26"/>
      <c r="P12" s="44">
        <f t="shared" si="0"/>
        <v>6</v>
      </c>
    </row>
    <row r="13" spans="1:16" ht="30" customHeight="1" x14ac:dyDescent="0.2">
      <c r="A13" s="36"/>
      <c r="B13" s="34"/>
      <c r="C13" s="15"/>
      <c r="D13" s="16"/>
      <c r="E13" s="23" t="str">
        <f>IFERROR(免許申請費[[#This Row],[列6]]+免許申請費[[#This Row],[列7]],"")</f>
        <v/>
      </c>
      <c r="F13" s="14" t="str">
        <f>IF(免許申請費[[#This Row],[列3]]*免許申請費[[#This Row],[列4]]=0,"",免許申請費[[#This Row],[列3]]*免許申請費[[#This Row],[列4]])</f>
        <v/>
      </c>
      <c r="G13" s="25"/>
      <c r="H13" s="40"/>
      <c r="I13" s="41"/>
      <c r="J13" s="41"/>
      <c r="K13" s="41"/>
      <c r="L13" s="41"/>
      <c r="M13" s="42"/>
      <c r="N13" s="32"/>
      <c r="O13" s="26"/>
      <c r="P13" s="44">
        <f t="shared" si="0"/>
        <v>7</v>
      </c>
    </row>
    <row r="14" spans="1:16" ht="30" customHeight="1" x14ac:dyDescent="0.2">
      <c r="A14" s="83" t="s">
        <v>40</v>
      </c>
      <c r="B14" s="84"/>
      <c r="C14" s="84"/>
      <c r="D14" s="85"/>
      <c r="E14" s="64" t="str">
        <f>IF(SUBTOTAL(109,免許申請費[[#All],[列5]])=0,"",SUBTOTAL(109,免許申請費[[#All],[列5]]))</f>
        <v/>
      </c>
      <c r="F14" s="64" t="str">
        <f>IF(SUBTOTAL(109,免許申請費[[#All],[列6]])=0,"",SUBTOTAL(109,免許申請費[[#All],[列6]]))</f>
        <v/>
      </c>
      <c r="G14" s="64" t="str">
        <f>IF(SUBTOTAL(109,免許申請費[[#All],[列7]])=0,"",SUBTOTAL(109,免許申請費[[#All],[列7]]))</f>
        <v/>
      </c>
      <c r="H14" s="55" t="s">
        <v>3</v>
      </c>
      <c r="I14" s="56"/>
      <c r="J14" s="56"/>
      <c r="K14" s="56"/>
      <c r="L14" s="56"/>
      <c r="M14" s="56"/>
      <c r="N14" s="56"/>
      <c r="O14" s="56"/>
      <c r="P14" s="57"/>
    </row>
    <row r="15" spans="1:16" ht="30" customHeight="1" x14ac:dyDescent="0.2">
      <c r="A15" s="83" t="s">
        <v>39</v>
      </c>
      <c r="B15" s="84"/>
      <c r="C15" s="84"/>
      <c r="D15" s="85"/>
      <c r="E15" s="64"/>
      <c r="F15" s="64"/>
      <c r="G15" s="64"/>
      <c r="H15" s="89"/>
      <c r="I15" s="90"/>
      <c r="J15" s="90"/>
      <c r="K15" s="90"/>
      <c r="L15" s="90"/>
      <c r="M15" s="90"/>
      <c r="N15" s="90"/>
      <c r="O15" s="90"/>
      <c r="P15" s="90"/>
    </row>
    <row r="16" spans="1:16" ht="30" customHeight="1" x14ac:dyDescent="0.2">
      <c r="A16" s="86" t="s">
        <v>42</v>
      </c>
      <c r="B16" s="87"/>
      <c r="C16" s="87"/>
      <c r="D16" s="88"/>
      <c r="E16" s="65" t="str">
        <f>IF(OR(E14=0,E15=""),"",SUBTOTAL(109,E14:E16))</f>
        <v/>
      </c>
      <c r="F16" s="65" t="str">
        <f t="shared" ref="F16:G16" si="1">IF(OR(F14=0,F15=""),"",SUBTOTAL(109,F14:F16))</f>
        <v/>
      </c>
      <c r="G16" s="65" t="str">
        <f t="shared" si="1"/>
        <v/>
      </c>
      <c r="H16" s="91"/>
      <c r="I16" s="92"/>
      <c r="J16" s="92"/>
      <c r="K16" s="92"/>
      <c r="L16" s="92"/>
      <c r="M16" s="92"/>
      <c r="N16" s="92"/>
      <c r="O16" s="92"/>
      <c r="P16" s="92"/>
    </row>
    <row r="17" spans="1:16" ht="60" customHeight="1" x14ac:dyDescent="0.2">
      <c r="A17" s="93" t="s">
        <v>50</v>
      </c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</row>
    <row r="18" spans="1:16" s="12" customFormat="1" x14ac:dyDescent="0.2"/>
    <row r="19" spans="1:16" s="12" customFormat="1" x14ac:dyDescent="0.2"/>
    <row r="20" spans="1:16" s="12" customFormat="1" x14ac:dyDescent="0.2"/>
    <row r="21" spans="1:16" s="12" customFormat="1" x14ac:dyDescent="0.2"/>
    <row r="22" spans="1:16" s="12" customFormat="1" x14ac:dyDescent="0.2"/>
    <row r="23" spans="1:16" s="12" customFormat="1" x14ac:dyDescent="0.2"/>
    <row r="24" spans="1:16" s="12" customFormat="1" x14ac:dyDescent="0.2"/>
    <row r="25" spans="1:16" s="12" customFormat="1" x14ac:dyDescent="0.2"/>
    <row r="26" spans="1:16" x14ac:dyDescent="0.2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</row>
  </sheetData>
  <mergeCells count="22">
    <mergeCell ref="G5:G6"/>
    <mergeCell ref="B3:E3"/>
    <mergeCell ref="A5:A6"/>
    <mergeCell ref="B5:D5"/>
    <mergeCell ref="E5:E6"/>
    <mergeCell ref="F5:F6"/>
    <mergeCell ref="N5:N6"/>
    <mergeCell ref="O5:O6"/>
    <mergeCell ref="P5:P6"/>
    <mergeCell ref="A17:P17"/>
    <mergeCell ref="A1:P1"/>
    <mergeCell ref="A2:P2"/>
    <mergeCell ref="A14:D14"/>
    <mergeCell ref="A15:D15"/>
    <mergeCell ref="H15:P16"/>
    <mergeCell ref="A16:D16"/>
    <mergeCell ref="H5:H6"/>
    <mergeCell ref="I5:I6"/>
    <mergeCell ref="J5:J6"/>
    <mergeCell ref="K5:K6"/>
    <mergeCell ref="L5:L6"/>
    <mergeCell ref="M5:M6"/>
  </mergeCells>
  <phoneticPr fontId="2"/>
  <dataValidations count="1">
    <dataValidation type="list" allowBlank="1" showInputMessage="1" showErrorMessage="1" sqref="O7:O13">
      <formula1>"振込,小切手,現金,手形"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topLeftCell="A11" zoomScale="110" zoomScaleNormal="110" workbookViewId="0">
      <selection activeCell="F19" sqref="F19"/>
    </sheetView>
  </sheetViews>
  <sheetFormatPr defaultColWidth="9" defaultRowHeight="13" x14ac:dyDescent="0.2"/>
  <cols>
    <col min="1" max="2" width="12.453125" style="10" customWidth="1"/>
    <col min="3" max="3" width="6.26953125" style="10" customWidth="1"/>
    <col min="4" max="7" width="9.36328125" style="10" customWidth="1"/>
    <col min="8" max="13" width="6.26953125" style="10" customWidth="1"/>
    <col min="14" max="14" width="12.453125" style="10" customWidth="1"/>
    <col min="15" max="16" width="6.26953125" style="10" customWidth="1"/>
    <col min="17" max="16384" width="9" style="10"/>
  </cols>
  <sheetData>
    <row r="1" spans="1:16" ht="15" customHeight="1" x14ac:dyDescent="0.2">
      <c r="A1" s="71" t="str">
        <f>'【別紙2-(1)】設計・設置・工事費'!A1:P1</f>
        <v>様式第8号 別紙2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</row>
    <row r="2" spans="1:16" ht="30" customHeight="1" x14ac:dyDescent="0.2">
      <c r="A2" s="70" t="s">
        <v>30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</row>
    <row r="3" spans="1:16" s="12" customFormat="1" ht="15" customHeight="1" x14ac:dyDescent="0.2">
      <c r="A3" s="46" t="s">
        <v>7</v>
      </c>
      <c r="B3" s="97" t="str">
        <f ca="1">RIGHT(CELL("filename",A1),LEN(CELL("filename",A1))-FIND(")",CELL("filename",A1))-1)</f>
        <v>保守・運用費</v>
      </c>
      <c r="C3" s="97"/>
      <c r="D3" s="97"/>
      <c r="E3" s="97"/>
      <c r="F3" s="1"/>
      <c r="G3" s="1"/>
      <c r="H3" s="1"/>
      <c r="I3" s="1"/>
      <c r="J3" s="1"/>
      <c r="K3" s="1"/>
      <c r="L3" s="1"/>
      <c r="M3" s="1"/>
      <c r="N3" s="1"/>
      <c r="O3" s="11" t="s">
        <v>20</v>
      </c>
      <c r="P3" s="3"/>
    </row>
    <row r="4" spans="1:16" ht="15" customHeight="1" x14ac:dyDescent="0.2">
      <c r="A4" s="9"/>
      <c r="B4" s="9"/>
      <c r="C4" s="9"/>
      <c r="D4" s="9"/>
      <c r="E4" s="9"/>
      <c r="F4" s="9"/>
      <c r="G4" s="17" t="s">
        <v>5</v>
      </c>
      <c r="H4" s="9"/>
      <c r="I4" s="9"/>
      <c r="J4" s="9"/>
      <c r="K4" s="9"/>
      <c r="L4" s="9"/>
      <c r="M4" s="9"/>
      <c r="N4" s="9"/>
      <c r="O4" s="9"/>
      <c r="P4" s="9"/>
    </row>
    <row r="5" spans="1:16" ht="15" customHeight="1" x14ac:dyDescent="0.2">
      <c r="A5" s="98" t="s">
        <v>9</v>
      </c>
      <c r="B5" s="100" t="s">
        <v>6</v>
      </c>
      <c r="C5" s="101"/>
      <c r="D5" s="101"/>
      <c r="E5" s="95" t="s">
        <v>21</v>
      </c>
      <c r="F5" s="95" t="s">
        <v>22</v>
      </c>
      <c r="G5" s="95" t="s">
        <v>23</v>
      </c>
      <c r="H5" s="95" t="s">
        <v>24</v>
      </c>
      <c r="I5" s="95" t="s">
        <v>25</v>
      </c>
      <c r="J5" s="95" t="s">
        <v>26</v>
      </c>
      <c r="K5" s="95" t="s">
        <v>27</v>
      </c>
      <c r="L5" s="95" t="s">
        <v>28</v>
      </c>
      <c r="M5" s="95" t="s">
        <v>29</v>
      </c>
      <c r="N5" s="104" t="s">
        <v>8</v>
      </c>
      <c r="O5" s="106" t="s">
        <v>18</v>
      </c>
      <c r="P5" s="102" t="s">
        <v>11</v>
      </c>
    </row>
    <row r="6" spans="1:16" ht="30" customHeight="1" x14ac:dyDescent="0.2">
      <c r="A6" s="99"/>
      <c r="B6" s="28" t="s">
        <v>19</v>
      </c>
      <c r="C6" s="29" t="s">
        <v>10</v>
      </c>
      <c r="D6" s="30" t="s">
        <v>0</v>
      </c>
      <c r="E6" s="96"/>
      <c r="F6" s="96"/>
      <c r="G6" s="96"/>
      <c r="H6" s="96"/>
      <c r="I6" s="96"/>
      <c r="J6" s="96"/>
      <c r="K6" s="96"/>
      <c r="L6" s="96"/>
      <c r="M6" s="96"/>
      <c r="N6" s="105"/>
      <c r="O6" s="107"/>
      <c r="P6" s="103"/>
    </row>
    <row r="7" spans="1:16" ht="30" customHeight="1" x14ac:dyDescent="0.2">
      <c r="A7" s="35"/>
      <c r="B7" s="33"/>
      <c r="C7" s="19"/>
      <c r="D7" s="20"/>
      <c r="E7" s="23" t="str">
        <f>IFERROR(免許申請手数料[[#This Row],[列6]]+免許申請手数料[[#This Row],[列7]],"")</f>
        <v/>
      </c>
      <c r="F7" s="18" t="str">
        <f>IF(免許申請手数料[[#This Row],[列3]]*免許申請手数料[[#This Row],[列4]]=0,"",免許申請手数料[[#This Row],[列3]]*免許申請手数料[[#This Row],[列4]])</f>
        <v/>
      </c>
      <c r="G7" s="24"/>
      <c r="H7" s="37"/>
      <c r="I7" s="38"/>
      <c r="J7" s="38"/>
      <c r="K7" s="39"/>
      <c r="L7" s="39"/>
      <c r="M7" s="39"/>
      <c r="N7" s="31"/>
      <c r="O7" s="27"/>
      <c r="P7" s="45">
        <f t="shared" ref="P7:P13" si="0">ROW()-6</f>
        <v>1</v>
      </c>
    </row>
    <row r="8" spans="1:16" ht="30" customHeight="1" x14ac:dyDescent="0.2">
      <c r="A8" s="36"/>
      <c r="B8" s="34"/>
      <c r="C8" s="13"/>
      <c r="D8" s="21"/>
      <c r="E8" s="23" t="str">
        <f>IFERROR(免許申請手数料[[#This Row],[列6]]+免許申請手数料[[#This Row],[列7]],"")</f>
        <v/>
      </c>
      <c r="F8" s="14" t="str">
        <f>IF(免許申請手数料[[#This Row],[列3]]*免許申請手数料[[#This Row],[列4]]=0,"",免許申請手数料[[#This Row],[列3]]*免許申請手数料[[#This Row],[列4]])</f>
        <v/>
      </c>
      <c r="G8" s="25"/>
      <c r="H8" s="40"/>
      <c r="I8" s="41"/>
      <c r="J8" s="41"/>
      <c r="K8" s="42"/>
      <c r="L8" s="42"/>
      <c r="M8" s="42"/>
      <c r="N8" s="32"/>
      <c r="O8" s="26"/>
      <c r="P8" s="45">
        <f t="shared" si="0"/>
        <v>2</v>
      </c>
    </row>
    <row r="9" spans="1:16" ht="30" customHeight="1" x14ac:dyDescent="0.2">
      <c r="A9" s="36"/>
      <c r="B9" s="34"/>
      <c r="C9" s="13"/>
      <c r="D9" s="22"/>
      <c r="E9" s="23" t="str">
        <f>IFERROR(免許申請手数料[[#This Row],[列6]]+免許申請手数料[[#This Row],[列7]],"")</f>
        <v/>
      </c>
      <c r="F9" s="14" t="str">
        <f>IF(免許申請手数料[[#This Row],[列3]]*免許申請手数料[[#This Row],[列4]]=0,"",免許申請手数料[[#This Row],[列3]]*免許申請手数料[[#This Row],[列4]])</f>
        <v/>
      </c>
      <c r="G9" s="25"/>
      <c r="H9" s="40"/>
      <c r="I9" s="41"/>
      <c r="J9" s="41"/>
      <c r="K9" s="41"/>
      <c r="L9" s="41"/>
      <c r="M9" s="42"/>
      <c r="N9" s="32"/>
      <c r="O9" s="26"/>
      <c r="P9" s="45">
        <f t="shared" si="0"/>
        <v>3</v>
      </c>
    </row>
    <row r="10" spans="1:16" ht="30" customHeight="1" x14ac:dyDescent="0.2">
      <c r="A10" s="36"/>
      <c r="B10" s="34"/>
      <c r="C10" s="15"/>
      <c r="D10" s="16"/>
      <c r="E10" s="23" t="str">
        <f>IFERROR(免許申請手数料[[#This Row],[列6]]+免許申請手数料[[#This Row],[列7]],"")</f>
        <v/>
      </c>
      <c r="F10" s="14" t="str">
        <f>IF(免許申請手数料[[#This Row],[列3]]*免許申請手数料[[#This Row],[列4]]=0,"",免許申請手数料[[#This Row],[列3]]*免許申請手数料[[#This Row],[列4]])</f>
        <v/>
      </c>
      <c r="G10" s="25"/>
      <c r="H10" s="40"/>
      <c r="I10" s="41"/>
      <c r="J10" s="41"/>
      <c r="K10" s="41"/>
      <c r="L10" s="41"/>
      <c r="M10" s="42"/>
      <c r="N10" s="32"/>
      <c r="O10" s="26"/>
      <c r="P10" s="45">
        <f t="shared" si="0"/>
        <v>4</v>
      </c>
    </row>
    <row r="11" spans="1:16" ht="30" customHeight="1" x14ac:dyDescent="0.2">
      <c r="A11" s="36"/>
      <c r="B11" s="34"/>
      <c r="C11" s="15"/>
      <c r="D11" s="16"/>
      <c r="E11" s="23" t="str">
        <f>IFERROR(免許申請手数料[[#This Row],[列6]]+免許申請手数料[[#This Row],[列7]],"")</f>
        <v/>
      </c>
      <c r="F11" s="14" t="str">
        <f>IF(免許申請手数料[[#This Row],[列3]]*免許申請手数料[[#This Row],[列4]]=0,"",免許申請手数料[[#This Row],[列3]]*免許申請手数料[[#This Row],[列4]])</f>
        <v/>
      </c>
      <c r="G11" s="25"/>
      <c r="H11" s="40"/>
      <c r="I11" s="41"/>
      <c r="J11" s="41"/>
      <c r="K11" s="41"/>
      <c r="L11" s="41"/>
      <c r="M11" s="42"/>
      <c r="N11" s="32"/>
      <c r="O11" s="26"/>
      <c r="P11" s="45">
        <f t="shared" si="0"/>
        <v>5</v>
      </c>
    </row>
    <row r="12" spans="1:16" ht="30" customHeight="1" x14ac:dyDescent="0.2">
      <c r="A12" s="36"/>
      <c r="B12" s="34"/>
      <c r="C12" s="15"/>
      <c r="D12" s="16"/>
      <c r="E12" s="23" t="str">
        <f>IFERROR(免許申請手数料[[#This Row],[列6]]+免許申請手数料[[#This Row],[列7]],"")</f>
        <v/>
      </c>
      <c r="F12" s="14" t="str">
        <f>IF(免許申請手数料[[#This Row],[列3]]*免許申請手数料[[#This Row],[列4]]=0,"",免許申請手数料[[#This Row],[列3]]*免許申請手数料[[#This Row],[列4]])</f>
        <v/>
      </c>
      <c r="G12" s="25"/>
      <c r="H12" s="40"/>
      <c r="I12" s="41"/>
      <c r="J12" s="41"/>
      <c r="K12" s="41"/>
      <c r="L12" s="41"/>
      <c r="M12" s="42"/>
      <c r="N12" s="32"/>
      <c r="O12" s="26"/>
      <c r="P12" s="45">
        <f t="shared" si="0"/>
        <v>6</v>
      </c>
    </row>
    <row r="13" spans="1:16" ht="30" customHeight="1" x14ac:dyDescent="0.2">
      <c r="A13" s="36"/>
      <c r="B13" s="34"/>
      <c r="C13" s="15"/>
      <c r="D13" s="16"/>
      <c r="E13" s="23" t="str">
        <f>IFERROR(免許申請手数料[[#This Row],[列6]]+免許申請手数料[[#This Row],[列7]],"")</f>
        <v/>
      </c>
      <c r="F13" s="14" t="str">
        <f>IF(免許申請手数料[[#This Row],[列3]]*免許申請手数料[[#This Row],[列4]]=0,"",免許申請手数料[[#This Row],[列3]]*免許申請手数料[[#This Row],[列4]])</f>
        <v/>
      </c>
      <c r="G13" s="25"/>
      <c r="H13" s="40"/>
      <c r="I13" s="41"/>
      <c r="J13" s="41"/>
      <c r="K13" s="41"/>
      <c r="L13" s="41"/>
      <c r="M13" s="42"/>
      <c r="N13" s="32"/>
      <c r="O13" s="26"/>
      <c r="P13" s="45">
        <f t="shared" si="0"/>
        <v>7</v>
      </c>
    </row>
    <row r="14" spans="1:16" ht="30" customHeight="1" x14ac:dyDescent="0.2">
      <c r="A14" s="83" t="s">
        <v>40</v>
      </c>
      <c r="B14" s="84"/>
      <c r="C14" s="84"/>
      <c r="D14" s="85"/>
      <c r="E14" s="64" t="str">
        <f>IF(SUBTOTAL(109,免許申請手数料[[#All],[列5]])=0,"",SUBTOTAL(109,免許申請手数料[[#All],[列5]]))</f>
        <v/>
      </c>
      <c r="F14" s="64" t="str">
        <f>IF(SUBTOTAL(109,免許申請手数料[[#All],[列6]])=0,"",SUBTOTAL(109,免許申請手数料[[#All],[列6]]))</f>
        <v/>
      </c>
      <c r="G14" s="64" t="str">
        <f>IF(SUBTOTAL(109,免許申請手数料[[#All],[列7]])=0,"",SUBTOTAL(109,免許申請手数料[[#All],[列7]]))</f>
        <v/>
      </c>
      <c r="H14" s="55" t="s">
        <v>3</v>
      </c>
      <c r="I14" s="56"/>
      <c r="J14" s="56"/>
      <c r="K14" s="56"/>
      <c r="L14" s="56"/>
      <c r="M14" s="56"/>
      <c r="N14" s="56"/>
      <c r="O14" s="56"/>
      <c r="P14" s="57"/>
    </row>
    <row r="15" spans="1:16" ht="30" customHeight="1" x14ac:dyDescent="0.2">
      <c r="A15" s="83" t="s">
        <v>39</v>
      </c>
      <c r="B15" s="84"/>
      <c r="C15" s="84"/>
      <c r="D15" s="85"/>
      <c r="E15" s="64"/>
      <c r="F15" s="64"/>
      <c r="G15" s="64"/>
      <c r="H15" s="89"/>
      <c r="I15" s="90"/>
      <c r="J15" s="90"/>
      <c r="K15" s="90"/>
      <c r="L15" s="90"/>
      <c r="M15" s="90"/>
      <c r="N15" s="90"/>
      <c r="O15" s="90"/>
      <c r="P15" s="90"/>
    </row>
    <row r="16" spans="1:16" ht="30" customHeight="1" x14ac:dyDescent="0.2">
      <c r="A16" s="86" t="s">
        <v>42</v>
      </c>
      <c r="B16" s="87"/>
      <c r="C16" s="87"/>
      <c r="D16" s="88"/>
      <c r="E16" s="65" t="str">
        <f>IF(OR(E14=0,E15=""),"",SUBTOTAL(109,E14:E16))</f>
        <v/>
      </c>
      <c r="F16" s="65" t="str">
        <f t="shared" ref="F16:G16" si="1">IF(OR(F14=0,F15=""),"",SUBTOTAL(109,F14:F16))</f>
        <v/>
      </c>
      <c r="G16" s="65" t="str">
        <f t="shared" si="1"/>
        <v/>
      </c>
      <c r="H16" s="91"/>
      <c r="I16" s="92"/>
      <c r="J16" s="92"/>
      <c r="K16" s="92"/>
      <c r="L16" s="92"/>
      <c r="M16" s="92"/>
      <c r="N16" s="92"/>
      <c r="O16" s="92"/>
      <c r="P16" s="92"/>
    </row>
    <row r="17" spans="1:16" s="12" customFormat="1" ht="60" customHeight="1" x14ac:dyDescent="0.2">
      <c r="A17" s="93" t="s">
        <v>51</v>
      </c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</row>
    <row r="18" spans="1:16" s="12" customFormat="1" x14ac:dyDescent="0.2"/>
    <row r="19" spans="1:16" s="12" customFormat="1" x14ac:dyDescent="0.2"/>
    <row r="20" spans="1:16" s="12" customFormat="1" x14ac:dyDescent="0.2"/>
    <row r="21" spans="1:16" x14ac:dyDescent="0.2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</row>
  </sheetData>
  <mergeCells count="22">
    <mergeCell ref="A1:P1"/>
    <mergeCell ref="B3:E3"/>
    <mergeCell ref="A5:A6"/>
    <mergeCell ref="B5:D5"/>
    <mergeCell ref="E5:E6"/>
    <mergeCell ref="F5:F6"/>
    <mergeCell ref="G5:G6"/>
    <mergeCell ref="H5:H6"/>
    <mergeCell ref="I5:I6"/>
    <mergeCell ref="J5:J6"/>
    <mergeCell ref="A17:P17"/>
    <mergeCell ref="A2:P2"/>
    <mergeCell ref="A14:D14"/>
    <mergeCell ref="A15:D15"/>
    <mergeCell ref="H15:P16"/>
    <mergeCell ref="A16:D16"/>
    <mergeCell ref="K5:K6"/>
    <mergeCell ref="L5:L6"/>
    <mergeCell ref="M5:M6"/>
    <mergeCell ref="N5:N6"/>
    <mergeCell ref="O5:O6"/>
    <mergeCell ref="P5:P6"/>
  </mergeCells>
  <phoneticPr fontId="2"/>
  <dataValidations count="1">
    <dataValidation type="list" allowBlank="1" showInputMessage="1" showErrorMessage="1" sqref="O7:O13">
      <formula1>"振込,小切手,現金,手形"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topLeftCell="A11" zoomScaleNormal="100" workbookViewId="0">
      <selection activeCell="G20" sqref="G20"/>
    </sheetView>
  </sheetViews>
  <sheetFormatPr defaultColWidth="9" defaultRowHeight="13" x14ac:dyDescent="0.2"/>
  <cols>
    <col min="1" max="2" width="12.453125" style="10" customWidth="1"/>
    <col min="3" max="3" width="6.26953125" style="10" customWidth="1"/>
    <col min="4" max="7" width="9.36328125" style="10" customWidth="1"/>
    <col min="8" max="13" width="6.26953125" style="10" customWidth="1"/>
    <col min="14" max="14" width="12.453125" style="10" customWidth="1"/>
    <col min="15" max="16" width="6.26953125" style="10" customWidth="1"/>
    <col min="17" max="16384" width="9" style="10"/>
  </cols>
  <sheetData>
    <row r="1" spans="1:16" ht="15" customHeight="1" x14ac:dyDescent="0.2">
      <c r="A1" s="71" t="str">
        <f>'【別紙2-(1)】設計・設置・工事費'!A1:P1</f>
        <v>様式第8号 別紙2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</row>
    <row r="2" spans="1:16" ht="30" customHeight="1" x14ac:dyDescent="0.2">
      <c r="A2" s="70" t="s">
        <v>30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</row>
    <row r="3" spans="1:16" s="12" customFormat="1" ht="15" customHeight="1" x14ac:dyDescent="0.2">
      <c r="A3" s="46" t="s">
        <v>7</v>
      </c>
      <c r="B3" s="97" t="str">
        <f ca="1">RIGHT(CELL("filename",A1),LEN(CELL("filename",A1))-FIND(")",CELL("filename",A1))-1)</f>
        <v>免許申請費</v>
      </c>
      <c r="C3" s="97"/>
      <c r="D3" s="97"/>
      <c r="E3" s="97"/>
      <c r="F3" s="1"/>
      <c r="G3" s="1"/>
      <c r="H3" s="1"/>
      <c r="I3" s="1"/>
      <c r="J3" s="1"/>
      <c r="K3" s="1"/>
      <c r="L3" s="1"/>
      <c r="M3" s="1"/>
      <c r="N3" s="1"/>
      <c r="O3" s="11" t="s">
        <v>20</v>
      </c>
      <c r="P3" s="3"/>
    </row>
    <row r="4" spans="1:16" ht="15" customHeight="1" x14ac:dyDescent="0.2">
      <c r="A4" s="9"/>
      <c r="B4" s="9"/>
      <c r="C4" s="9"/>
      <c r="D4" s="9"/>
      <c r="E4" s="9"/>
      <c r="F4" s="9"/>
      <c r="G4" s="17" t="s">
        <v>5</v>
      </c>
      <c r="H4" s="9"/>
      <c r="I4" s="9"/>
      <c r="J4" s="9"/>
      <c r="K4" s="9"/>
      <c r="L4" s="9"/>
      <c r="M4" s="9"/>
      <c r="N4" s="9"/>
      <c r="O4" s="9"/>
      <c r="P4" s="9"/>
    </row>
    <row r="5" spans="1:16" ht="15" customHeight="1" x14ac:dyDescent="0.2">
      <c r="A5" s="98" t="s">
        <v>9</v>
      </c>
      <c r="B5" s="100" t="s">
        <v>6</v>
      </c>
      <c r="C5" s="101"/>
      <c r="D5" s="101"/>
      <c r="E5" s="95" t="s">
        <v>21</v>
      </c>
      <c r="F5" s="95" t="s">
        <v>22</v>
      </c>
      <c r="G5" s="95" t="s">
        <v>23</v>
      </c>
      <c r="H5" s="95" t="s">
        <v>24</v>
      </c>
      <c r="I5" s="95" t="s">
        <v>25</v>
      </c>
      <c r="J5" s="95" t="s">
        <v>26</v>
      </c>
      <c r="K5" s="95" t="s">
        <v>27</v>
      </c>
      <c r="L5" s="95" t="s">
        <v>28</v>
      </c>
      <c r="M5" s="95" t="s">
        <v>29</v>
      </c>
      <c r="N5" s="104" t="s">
        <v>8</v>
      </c>
      <c r="O5" s="106" t="s">
        <v>18</v>
      </c>
      <c r="P5" s="102" t="s">
        <v>11</v>
      </c>
    </row>
    <row r="6" spans="1:16" ht="30" customHeight="1" x14ac:dyDescent="0.2">
      <c r="A6" s="99"/>
      <c r="B6" s="28" t="s">
        <v>19</v>
      </c>
      <c r="C6" s="29" t="s">
        <v>10</v>
      </c>
      <c r="D6" s="30" t="s">
        <v>0</v>
      </c>
      <c r="E6" s="96"/>
      <c r="F6" s="96"/>
      <c r="G6" s="96"/>
      <c r="H6" s="96"/>
      <c r="I6" s="96"/>
      <c r="J6" s="96"/>
      <c r="K6" s="96"/>
      <c r="L6" s="96"/>
      <c r="M6" s="96"/>
      <c r="N6" s="105"/>
      <c r="O6" s="107"/>
      <c r="P6" s="103"/>
    </row>
    <row r="7" spans="1:16" ht="30" customHeight="1" x14ac:dyDescent="0.2">
      <c r="A7" s="35"/>
      <c r="B7" s="33"/>
      <c r="C7" s="19"/>
      <c r="D7" s="20"/>
      <c r="E7" s="23" t="str">
        <f>IFERROR(購入_リース_レンタル費[[#This Row],[列6]]+購入_リース_レンタル費[[#This Row],[列7]],"")</f>
        <v/>
      </c>
      <c r="F7" s="18" t="str">
        <f>IF(購入_リース_レンタル費[[#This Row],[列3]]*購入_リース_レンタル費[[#This Row],[列4]]=0,"",購入_リース_レンタル費[[#This Row],[列3]]*購入_リース_レンタル費[[#This Row],[列4]])</f>
        <v/>
      </c>
      <c r="G7" s="24"/>
      <c r="H7" s="37"/>
      <c r="I7" s="38"/>
      <c r="J7" s="38"/>
      <c r="K7" s="39"/>
      <c r="L7" s="39"/>
      <c r="M7" s="39"/>
      <c r="N7" s="31"/>
      <c r="O7" s="27"/>
      <c r="P7" s="47">
        <f t="shared" ref="P7:P13" si="0">ROW()-6</f>
        <v>1</v>
      </c>
    </row>
    <row r="8" spans="1:16" ht="30" customHeight="1" x14ac:dyDescent="0.2">
      <c r="A8" s="36"/>
      <c r="B8" s="34"/>
      <c r="C8" s="13"/>
      <c r="D8" s="21"/>
      <c r="E8" s="23" t="str">
        <f>IFERROR(購入_リース_レンタル費[[#This Row],[列6]]+購入_リース_レンタル費[[#This Row],[列7]],"")</f>
        <v/>
      </c>
      <c r="F8" s="14" t="str">
        <f>IF(購入_リース_レンタル費[[#This Row],[列3]]*購入_リース_レンタル費[[#This Row],[列4]]=0,"",購入_リース_レンタル費[[#This Row],[列3]]*購入_リース_レンタル費[[#This Row],[列4]])</f>
        <v/>
      </c>
      <c r="G8" s="25"/>
      <c r="H8" s="40"/>
      <c r="I8" s="41"/>
      <c r="J8" s="41"/>
      <c r="K8" s="42"/>
      <c r="L8" s="42"/>
      <c r="M8" s="42"/>
      <c r="N8" s="32"/>
      <c r="O8" s="26"/>
      <c r="P8" s="47">
        <f t="shared" si="0"/>
        <v>2</v>
      </c>
    </row>
    <row r="9" spans="1:16" ht="30" customHeight="1" x14ac:dyDescent="0.2">
      <c r="A9" s="36"/>
      <c r="B9" s="34"/>
      <c r="C9" s="13"/>
      <c r="D9" s="22"/>
      <c r="E9" s="23" t="str">
        <f>IFERROR(購入_リース_レンタル費[[#This Row],[列6]]+購入_リース_レンタル費[[#This Row],[列7]],"")</f>
        <v/>
      </c>
      <c r="F9" s="14" t="str">
        <f>IF(購入_リース_レンタル費[[#This Row],[列3]]*購入_リース_レンタル費[[#This Row],[列4]]=0,"",購入_リース_レンタル費[[#This Row],[列3]]*購入_リース_レンタル費[[#This Row],[列4]])</f>
        <v/>
      </c>
      <c r="G9" s="25"/>
      <c r="H9" s="40"/>
      <c r="I9" s="41"/>
      <c r="J9" s="41"/>
      <c r="K9" s="41"/>
      <c r="L9" s="41"/>
      <c r="M9" s="42"/>
      <c r="N9" s="32"/>
      <c r="O9" s="26"/>
      <c r="P9" s="47">
        <f t="shared" si="0"/>
        <v>3</v>
      </c>
    </row>
    <row r="10" spans="1:16" ht="30" customHeight="1" x14ac:dyDescent="0.2">
      <c r="A10" s="36"/>
      <c r="B10" s="34"/>
      <c r="C10" s="15"/>
      <c r="D10" s="16"/>
      <c r="E10" s="23" t="str">
        <f>IFERROR(購入_リース_レンタル費[[#This Row],[列6]]+購入_リース_レンタル費[[#This Row],[列7]],"")</f>
        <v/>
      </c>
      <c r="F10" s="14" t="str">
        <f>IF(購入_リース_レンタル費[[#This Row],[列3]]*購入_リース_レンタル費[[#This Row],[列4]]=0,"",購入_リース_レンタル費[[#This Row],[列3]]*購入_リース_レンタル費[[#This Row],[列4]])</f>
        <v/>
      </c>
      <c r="G10" s="25"/>
      <c r="H10" s="40"/>
      <c r="I10" s="41"/>
      <c r="J10" s="41"/>
      <c r="K10" s="41"/>
      <c r="L10" s="41"/>
      <c r="M10" s="42"/>
      <c r="N10" s="32"/>
      <c r="O10" s="26"/>
      <c r="P10" s="47">
        <f t="shared" si="0"/>
        <v>4</v>
      </c>
    </row>
    <row r="11" spans="1:16" ht="30" customHeight="1" x14ac:dyDescent="0.2">
      <c r="A11" s="36"/>
      <c r="B11" s="34"/>
      <c r="C11" s="15"/>
      <c r="D11" s="16"/>
      <c r="E11" s="23" t="str">
        <f>IFERROR(購入_リース_レンタル費[[#This Row],[列6]]+購入_リース_レンタル費[[#This Row],[列7]],"")</f>
        <v/>
      </c>
      <c r="F11" s="14" t="str">
        <f>IF(購入_リース_レンタル費[[#This Row],[列3]]*購入_リース_レンタル費[[#This Row],[列4]]=0,"",購入_リース_レンタル費[[#This Row],[列3]]*購入_リース_レンタル費[[#This Row],[列4]])</f>
        <v/>
      </c>
      <c r="G11" s="25"/>
      <c r="H11" s="40"/>
      <c r="I11" s="41"/>
      <c r="J11" s="41"/>
      <c r="K11" s="41"/>
      <c r="L11" s="41"/>
      <c r="M11" s="42"/>
      <c r="N11" s="32"/>
      <c r="O11" s="26"/>
      <c r="P11" s="47">
        <f t="shared" si="0"/>
        <v>5</v>
      </c>
    </row>
    <row r="12" spans="1:16" ht="30" customHeight="1" x14ac:dyDescent="0.2">
      <c r="A12" s="36"/>
      <c r="B12" s="34"/>
      <c r="C12" s="15"/>
      <c r="D12" s="16"/>
      <c r="E12" s="23" t="str">
        <f>IFERROR(購入_リース_レンタル費[[#This Row],[列6]]+購入_リース_レンタル費[[#This Row],[列7]],"")</f>
        <v/>
      </c>
      <c r="F12" s="14" t="str">
        <f>IF(購入_リース_レンタル費[[#This Row],[列3]]*購入_リース_レンタル費[[#This Row],[列4]]=0,"",購入_リース_レンタル費[[#This Row],[列3]]*購入_リース_レンタル費[[#This Row],[列4]])</f>
        <v/>
      </c>
      <c r="G12" s="25"/>
      <c r="H12" s="40"/>
      <c r="I12" s="41"/>
      <c r="J12" s="41"/>
      <c r="K12" s="41"/>
      <c r="L12" s="41"/>
      <c r="M12" s="42"/>
      <c r="N12" s="32"/>
      <c r="O12" s="26"/>
      <c r="P12" s="47">
        <f t="shared" si="0"/>
        <v>6</v>
      </c>
    </row>
    <row r="13" spans="1:16" ht="30" customHeight="1" x14ac:dyDescent="0.2">
      <c r="A13" s="36"/>
      <c r="B13" s="34"/>
      <c r="C13" s="15"/>
      <c r="D13" s="16"/>
      <c r="E13" s="23" t="str">
        <f>IFERROR(購入_リース_レンタル費[[#This Row],[列6]]+購入_リース_レンタル費[[#This Row],[列7]],"")</f>
        <v/>
      </c>
      <c r="F13" s="14" t="str">
        <f>IF(購入_リース_レンタル費[[#This Row],[列3]]*購入_リース_レンタル費[[#This Row],[列4]]=0,"",購入_リース_レンタル費[[#This Row],[列3]]*購入_リース_レンタル費[[#This Row],[列4]])</f>
        <v/>
      </c>
      <c r="G13" s="25"/>
      <c r="H13" s="40"/>
      <c r="I13" s="41"/>
      <c r="J13" s="41"/>
      <c r="K13" s="41"/>
      <c r="L13" s="41"/>
      <c r="M13" s="42"/>
      <c r="N13" s="32"/>
      <c r="O13" s="26"/>
      <c r="P13" s="47">
        <f t="shared" si="0"/>
        <v>7</v>
      </c>
    </row>
    <row r="14" spans="1:16" ht="30" customHeight="1" x14ac:dyDescent="0.2">
      <c r="A14" s="83" t="s">
        <v>40</v>
      </c>
      <c r="B14" s="84"/>
      <c r="C14" s="84"/>
      <c r="D14" s="85"/>
      <c r="E14" s="64" t="str">
        <f>IF(SUBTOTAL(109,購入_リース_レンタル費[[#All],[列5]])=0,"",SUBTOTAL(109,購入_リース_レンタル費[[#All],[列5]]))</f>
        <v/>
      </c>
      <c r="F14" s="64" t="str">
        <f>IF(SUBTOTAL(109,購入_リース_レンタル費[[#All],[列6]])=0,"",SUBTOTAL(109,購入_リース_レンタル費[[#All],[列6]]))</f>
        <v/>
      </c>
      <c r="G14" s="64" t="str">
        <f>IF(SUBTOTAL(109,購入_リース_レンタル費[[#All],[列7]])=0,"",SUBTOTAL(109,購入_リース_レンタル費[[#All],[列7]]))</f>
        <v/>
      </c>
      <c r="H14" s="55" t="s">
        <v>3</v>
      </c>
      <c r="I14" s="56"/>
      <c r="J14" s="56"/>
      <c r="K14" s="56"/>
      <c r="L14" s="56"/>
      <c r="M14" s="56"/>
      <c r="N14" s="56"/>
      <c r="O14" s="56"/>
      <c r="P14" s="57"/>
    </row>
    <row r="15" spans="1:16" ht="30" customHeight="1" x14ac:dyDescent="0.2">
      <c r="A15" s="83" t="s">
        <v>39</v>
      </c>
      <c r="B15" s="84"/>
      <c r="C15" s="84"/>
      <c r="D15" s="85"/>
      <c r="E15" s="64"/>
      <c r="F15" s="64"/>
      <c r="G15" s="64"/>
      <c r="H15" s="89"/>
      <c r="I15" s="90"/>
      <c r="J15" s="90"/>
      <c r="K15" s="90"/>
      <c r="L15" s="90"/>
      <c r="M15" s="90"/>
      <c r="N15" s="90"/>
      <c r="O15" s="90"/>
      <c r="P15" s="90"/>
    </row>
    <row r="16" spans="1:16" ht="30" customHeight="1" x14ac:dyDescent="0.2">
      <c r="A16" s="86" t="s">
        <v>42</v>
      </c>
      <c r="B16" s="87"/>
      <c r="C16" s="87"/>
      <c r="D16" s="88"/>
      <c r="E16" s="65" t="str">
        <f>IF(OR(E14=0,E15=""),"",SUBTOTAL(109,E14:E16))</f>
        <v/>
      </c>
      <c r="F16" s="65" t="str">
        <f t="shared" ref="F16:G16" si="1">IF(OR(F14=0,F15=""),"",SUBTOTAL(109,F14:F16))</f>
        <v/>
      </c>
      <c r="G16" s="65" t="str">
        <f t="shared" si="1"/>
        <v/>
      </c>
      <c r="H16" s="91"/>
      <c r="I16" s="92"/>
      <c r="J16" s="92"/>
      <c r="K16" s="92"/>
      <c r="L16" s="92"/>
      <c r="M16" s="92"/>
      <c r="N16" s="92"/>
      <c r="O16" s="92"/>
      <c r="P16" s="92"/>
    </row>
    <row r="17" spans="1:16" s="12" customFormat="1" ht="60" customHeight="1" x14ac:dyDescent="0.2">
      <c r="A17" s="93" t="s">
        <v>54</v>
      </c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</row>
    <row r="18" spans="1:16" s="12" customFormat="1" x14ac:dyDescent="0.2"/>
    <row r="19" spans="1:16" s="12" customFormat="1" x14ac:dyDescent="0.2"/>
    <row r="20" spans="1:16" s="12" customFormat="1" x14ac:dyDescent="0.2"/>
    <row r="21" spans="1:16" x14ac:dyDescent="0.2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</row>
  </sheetData>
  <mergeCells count="22">
    <mergeCell ref="A1:P1"/>
    <mergeCell ref="A2:P2"/>
    <mergeCell ref="B3:E3"/>
    <mergeCell ref="A5:A6"/>
    <mergeCell ref="B5:D5"/>
    <mergeCell ref="E5:E6"/>
    <mergeCell ref="F5:F6"/>
    <mergeCell ref="G5:G6"/>
    <mergeCell ref="H5:H6"/>
    <mergeCell ref="I5:I6"/>
    <mergeCell ref="P5:P6"/>
    <mergeCell ref="J5:J6"/>
    <mergeCell ref="K5:K6"/>
    <mergeCell ref="L5:L6"/>
    <mergeCell ref="M5:M6"/>
    <mergeCell ref="N5:N6"/>
    <mergeCell ref="O5:O6"/>
    <mergeCell ref="A17:P17"/>
    <mergeCell ref="A14:D14"/>
    <mergeCell ref="A15:D15"/>
    <mergeCell ref="H15:P16"/>
    <mergeCell ref="A16:D16"/>
  </mergeCells>
  <phoneticPr fontId="2"/>
  <dataValidations count="1">
    <dataValidation type="list" allowBlank="1" showInputMessage="1" showErrorMessage="1" sqref="O7:O13">
      <formula1>"振込,小切手,現金,手形"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topLeftCell="A10" zoomScale="90" zoomScaleNormal="90" workbookViewId="0">
      <selection activeCell="S13" sqref="S13"/>
    </sheetView>
  </sheetViews>
  <sheetFormatPr defaultColWidth="9" defaultRowHeight="13" x14ac:dyDescent="0.2"/>
  <cols>
    <col min="1" max="2" width="12.453125" style="10" customWidth="1"/>
    <col min="3" max="3" width="6.26953125" style="10" customWidth="1"/>
    <col min="4" max="7" width="9.36328125" style="10" customWidth="1"/>
    <col min="8" max="13" width="6.26953125" style="10" customWidth="1"/>
    <col min="14" max="14" width="12.453125" style="10" customWidth="1"/>
    <col min="15" max="16" width="6.26953125" style="10" customWidth="1"/>
    <col min="17" max="16384" width="9" style="10"/>
  </cols>
  <sheetData>
    <row r="1" spans="1:16" ht="15" customHeight="1" x14ac:dyDescent="0.2">
      <c r="A1" s="71" t="str">
        <f>'【別紙2-(1)】設計・設置・工事費'!A1:P1</f>
        <v>様式第8号 別紙2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</row>
    <row r="2" spans="1:16" ht="30" customHeight="1" x14ac:dyDescent="0.2">
      <c r="A2" s="70" t="s">
        <v>30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</row>
    <row r="3" spans="1:16" s="12" customFormat="1" ht="15" customHeight="1" x14ac:dyDescent="0.2">
      <c r="A3" s="46" t="s">
        <v>7</v>
      </c>
      <c r="B3" s="97" t="str">
        <f ca="1">RIGHT(CELL("filename",A1),LEN(CELL("filename",A1))-FIND(")",CELL("filename",A1))-1)</f>
        <v>ＤＸ設備費</v>
      </c>
      <c r="C3" s="97"/>
      <c r="D3" s="97"/>
      <c r="E3" s="97"/>
      <c r="F3" s="1"/>
      <c r="G3" s="1"/>
      <c r="H3" s="1"/>
      <c r="I3" s="1"/>
      <c r="J3" s="1"/>
      <c r="K3" s="1"/>
      <c r="L3" s="1"/>
      <c r="M3" s="1"/>
      <c r="N3" s="1"/>
      <c r="O3" s="11" t="s">
        <v>20</v>
      </c>
      <c r="P3" s="3"/>
    </row>
    <row r="4" spans="1:16" ht="15" customHeight="1" x14ac:dyDescent="0.2">
      <c r="A4" s="9"/>
      <c r="B4" s="9"/>
      <c r="C4" s="9"/>
      <c r="D4" s="9"/>
      <c r="E4" s="9"/>
      <c r="F4" s="9"/>
      <c r="G4" s="17" t="s">
        <v>5</v>
      </c>
      <c r="H4" s="9"/>
      <c r="I4" s="9"/>
      <c r="J4" s="9"/>
      <c r="K4" s="9"/>
      <c r="L4" s="9"/>
      <c r="M4" s="9"/>
      <c r="N4" s="9"/>
      <c r="O4" s="9"/>
      <c r="P4" s="9"/>
    </row>
    <row r="5" spans="1:16" ht="15" customHeight="1" x14ac:dyDescent="0.2">
      <c r="A5" s="98" t="s">
        <v>9</v>
      </c>
      <c r="B5" s="100" t="s">
        <v>6</v>
      </c>
      <c r="C5" s="101"/>
      <c r="D5" s="101"/>
      <c r="E5" s="95" t="s">
        <v>21</v>
      </c>
      <c r="F5" s="95" t="s">
        <v>22</v>
      </c>
      <c r="G5" s="95" t="s">
        <v>23</v>
      </c>
      <c r="H5" s="95" t="s">
        <v>24</v>
      </c>
      <c r="I5" s="95" t="s">
        <v>25</v>
      </c>
      <c r="J5" s="95" t="s">
        <v>26</v>
      </c>
      <c r="K5" s="95" t="s">
        <v>27</v>
      </c>
      <c r="L5" s="95" t="s">
        <v>28</v>
      </c>
      <c r="M5" s="95" t="s">
        <v>29</v>
      </c>
      <c r="N5" s="104" t="s">
        <v>8</v>
      </c>
      <c r="O5" s="106" t="s">
        <v>18</v>
      </c>
      <c r="P5" s="102" t="s">
        <v>11</v>
      </c>
    </row>
    <row r="6" spans="1:16" ht="30" customHeight="1" x14ac:dyDescent="0.2">
      <c r="A6" s="99"/>
      <c r="B6" s="28" t="s">
        <v>19</v>
      </c>
      <c r="C6" s="29" t="s">
        <v>10</v>
      </c>
      <c r="D6" s="30" t="s">
        <v>0</v>
      </c>
      <c r="E6" s="96"/>
      <c r="F6" s="96"/>
      <c r="G6" s="96"/>
      <c r="H6" s="96"/>
      <c r="I6" s="96"/>
      <c r="J6" s="96"/>
      <c r="K6" s="96"/>
      <c r="L6" s="96"/>
      <c r="M6" s="96"/>
      <c r="N6" s="105"/>
      <c r="O6" s="107"/>
      <c r="P6" s="103"/>
    </row>
    <row r="7" spans="1:16" ht="30" customHeight="1" x14ac:dyDescent="0.2">
      <c r="A7" s="35"/>
      <c r="B7" s="33"/>
      <c r="C7" s="19"/>
      <c r="D7" s="20"/>
      <c r="E7" s="23" t="str">
        <f>IFERROR(設計・構築費[[#This Row],[列6]]+設計・構築費[[#This Row],[列7]],"")</f>
        <v/>
      </c>
      <c r="F7" s="18" t="str">
        <f>IF(設計・構築費[[#This Row],[列3]]*設計・構築費[[#This Row],[列4]]=0,"",設計・構築費[[#This Row],[列3]]*設計・構築費[[#This Row],[列4]])</f>
        <v/>
      </c>
      <c r="G7" s="24"/>
      <c r="H7" s="37"/>
      <c r="I7" s="38"/>
      <c r="J7" s="38"/>
      <c r="K7" s="39"/>
      <c r="L7" s="39"/>
      <c r="M7" s="39"/>
      <c r="N7" s="31"/>
      <c r="O7" s="27"/>
      <c r="P7" s="48">
        <f t="shared" ref="P7:P13" si="0">ROW()-6</f>
        <v>1</v>
      </c>
    </row>
    <row r="8" spans="1:16" ht="30" customHeight="1" x14ac:dyDescent="0.2">
      <c r="A8" s="36"/>
      <c r="B8" s="34"/>
      <c r="C8" s="13"/>
      <c r="D8" s="21"/>
      <c r="E8" s="23" t="str">
        <f>IFERROR(設計・構築費[[#This Row],[列6]]+設計・構築費[[#This Row],[列7]],"")</f>
        <v/>
      </c>
      <c r="F8" s="14" t="str">
        <f>IF(設計・構築費[[#This Row],[列3]]*設計・構築費[[#This Row],[列4]]=0,"",設計・構築費[[#This Row],[列3]]*設計・構築費[[#This Row],[列4]])</f>
        <v/>
      </c>
      <c r="G8" s="25"/>
      <c r="H8" s="40"/>
      <c r="I8" s="41"/>
      <c r="J8" s="41"/>
      <c r="K8" s="42"/>
      <c r="L8" s="42"/>
      <c r="M8" s="42"/>
      <c r="N8" s="32"/>
      <c r="O8" s="26"/>
      <c r="P8" s="48">
        <f t="shared" si="0"/>
        <v>2</v>
      </c>
    </row>
    <row r="9" spans="1:16" ht="30" customHeight="1" x14ac:dyDescent="0.2">
      <c r="A9" s="36"/>
      <c r="B9" s="34"/>
      <c r="C9" s="13"/>
      <c r="D9" s="22"/>
      <c r="E9" s="23" t="str">
        <f>IFERROR(設計・構築費[[#This Row],[列6]]+設計・構築費[[#This Row],[列7]],"")</f>
        <v/>
      </c>
      <c r="F9" s="14" t="str">
        <f>IF(設計・構築費[[#This Row],[列3]]*設計・構築費[[#This Row],[列4]]=0,"",設計・構築費[[#This Row],[列3]]*設計・構築費[[#This Row],[列4]])</f>
        <v/>
      </c>
      <c r="G9" s="25"/>
      <c r="H9" s="40"/>
      <c r="I9" s="41"/>
      <c r="J9" s="41"/>
      <c r="K9" s="41"/>
      <c r="L9" s="41"/>
      <c r="M9" s="42"/>
      <c r="N9" s="32"/>
      <c r="O9" s="26"/>
      <c r="P9" s="48">
        <f t="shared" si="0"/>
        <v>3</v>
      </c>
    </row>
    <row r="10" spans="1:16" ht="30" customHeight="1" x14ac:dyDescent="0.2">
      <c r="A10" s="36"/>
      <c r="B10" s="34"/>
      <c r="C10" s="15"/>
      <c r="D10" s="16"/>
      <c r="E10" s="23" t="str">
        <f>IFERROR(設計・構築費[[#This Row],[列6]]+設計・構築費[[#This Row],[列7]],"")</f>
        <v/>
      </c>
      <c r="F10" s="14" t="str">
        <f>IF(設計・構築費[[#This Row],[列3]]*設計・構築費[[#This Row],[列4]]=0,"",設計・構築費[[#This Row],[列3]]*設計・構築費[[#This Row],[列4]])</f>
        <v/>
      </c>
      <c r="G10" s="25"/>
      <c r="H10" s="40"/>
      <c r="I10" s="41"/>
      <c r="J10" s="41"/>
      <c r="K10" s="41"/>
      <c r="L10" s="41"/>
      <c r="M10" s="42"/>
      <c r="N10" s="32"/>
      <c r="O10" s="26"/>
      <c r="P10" s="48">
        <f t="shared" si="0"/>
        <v>4</v>
      </c>
    </row>
    <row r="11" spans="1:16" ht="30" customHeight="1" x14ac:dyDescent="0.2">
      <c r="A11" s="36"/>
      <c r="B11" s="34"/>
      <c r="C11" s="15"/>
      <c r="D11" s="16"/>
      <c r="E11" s="23" t="str">
        <f>IFERROR(設計・構築費[[#This Row],[列6]]+設計・構築費[[#This Row],[列7]],"")</f>
        <v/>
      </c>
      <c r="F11" s="14" t="str">
        <f>IF(設計・構築費[[#This Row],[列3]]*設計・構築費[[#This Row],[列4]]=0,"",設計・構築費[[#This Row],[列3]]*設計・構築費[[#This Row],[列4]])</f>
        <v/>
      </c>
      <c r="G11" s="25"/>
      <c r="H11" s="40"/>
      <c r="I11" s="41"/>
      <c r="J11" s="41"/>
      <c r="K11" s="41"/>
      <c r="L11" s="41"/>
      <c r="M11" s="42"/>
      <c r="N11" s="32"/>
      <c r="O11" s="26"/>
      <c r="P11" s="48">
        <f t="shared" si="0"/>
        <v>5</v>
      </c>
    </row>
    <row r="12" spans="1:16" ht="30" customHeight="1" x14ac:dyDescent="0.2">
      <c r="A12" s="36"/>
      <c r="B12" s="34"/>
      <c r="C12" s="15"/>
      <c r="D12" s="16"/>
      <c r="E12" s="23" t="str">
        <f>IFERROR(設計・構築費[[#This Row],[列6]]+設計・構築費[[#This Row],[列7]],"")</f>
        <v/>
      </c>
      <c r="F12" s="14" t="str">
        <f>IF(設計・構築費[[#This Row],[列3]]*設計・構築費[[#This Row],[列4]]=0,"",設計・構築費[[#This Row],[列3]]*設計・構築費[[#This Row],[列4]])</f>
        <v/>
      </c>
      <c r="G12" s="25"/>
      <c r="H12" s="40"/>
      <c r="I12" s="41"/>
      <c r="J12" s="41"/>
      <c r="K12" s="41"/>
      <c r="L12" s="41"/>
      <c r="M12" s="42"/>
      <c r="N12" s="32"/>
      <c r="O12" s="26"/>
      <c r="P12" s="48">
        <f t="shared" si="0"/>
        <v>6</v>
      </c>
    </row>
    <row r="13" spans="1:16" ht="30" customHeight="1" x14ac:dyDescent="0.2">
      <c r="A13" s="36"/>
      <c r="B13" s="34"/>
      <c r="C13" s="15"/>
      <c r="D13" s="16"/>
      <c r="E13" s="23" t="str">
        <f>IFERROR(設計・構築費[[#This Row],[列6]]+設計・構築費[[#This Row],[列7]],"")</f>
        <v/>
      </c>
      <c r="F13" s="14" t="str">
        <f>IF(設計・構築費[[#This Row],[列3]]*設計・構築費[[#This Row],[列4]]=0,"",設計・構築費[[#This Row],[列3]]*設計・構築費[[#This Row],[列4]])</f>
        <v/>
      </c>
      <c r="G13" s="25"/>
      <c r="H13" s="40"/>
      <c r="I13" s="41"/>
      <c r="J13" s="41"/>
      <c r="K13" s="41"/>
      <c r="L13" s="41"/>
      <c r="M13" s="42"/>
      <c r="N13" s="32"/>
      <c r="O13" s="26"/>
      <c r="P13" s="48">
        <f t="shared" si="0"/>
        <v>7</v>
      </c>
    </row>
    <row r="14" spans="1:16" ht="30" customHeight="1" x14ac:dyDescent="0.2">
      <c r="A14" s="83" t="s">
        <v>40</v>
      </c>
      <c r="B14" s="84"/>
      <c r="C14" s="84"/>
      <c r="D14" s="85"/>
      <c r="E14" s="64" t="str">
        <f>IF(SUBTOTAL(109,設計・構築費[[#All],[列5]])=0,"",SUBTOTAL(109,設計・構築費[[#All],[列5]]))</f>
        <v/>
      </c>
      <c r="F14" s="64" t="str">
        <f>IF(SUBTOTAL(109,設計・構築費[[#All],[列6]])=0,"",SUBTOTAL(109,設計・構築費[[#All],[列6]]))</f>
        <v/>
      </c>
      <c r="G14" s="64" t="str">
        <f>IF(SUBTOTAL(109,設計・構築費[[#All],[列7]])=0,"",SUBTOTAL(109,設計・構築費[[#All],[列7]]))</f>
        <v/>
      </c>
      <c r="H14" s="55" t="s">
        <v>3</v>
      </c>
      <c r="I14" s="56"/>
      <c r="J14" s="56"/>
      <c r="K14" s="56"/>
      <c r="L14" s="56"/>
      <c r="M14" s="56"/>
      <c r="N14" s="56"/>
      <c r="O14" s="56"/>
      <c r="P14" s="57"/>
    </row>
    <row r="15" spans="1:16" ht="30" customHeight="1" x14ac:dyDescent="0.2">
      <c r="A15" s="83" t="s">
        <v>39</v>
      </c>
      <c r="B15" s="84"/>
      <c r="C15" s="84"/>
      <c r="D15" s="85"/>
      <c r="E15" s="64"/>
      <c r="F15" s="64"/>
      <c r="G15" s="64"/>
      <c r="H15" s="89"/>
      <c r="I15" s="90"/>
      <c r="J15" s="90"/>
      <c r="K15" s="90"/>
      <c r="L15" s="90"/>
      <c r="M15" s="90"/>
      <c r="N15" s="90"/>
      <c r="O15" s="90"/>
      <c r="P15" s="90"/>
    </row>
    <row r="16" spans="1:16" ht="30" customHeight="1" x14ac:dyDescent="0.2">
      <c r="A16" s="86" t="s">
        <v>42</v>
      </c>
      <c r="B16" s="87"/>
      <c r="C16" s="87"/>
      <c r="D16" s="88"/>
      <c r="E16" s="65" t="str">
        <f>IF(OR(E14=0,E15=""),"",SUBTOTAL(109,E14:E16))</f>
        <v/>
      </c>
      <c r="F16" s="65" t="str">
        <f t="shared" ref="F16:G16" si="1">IF(OR(F14=0,F15=""),"",SUBTOTAL(109,F14:F16))</f>
        <v/>
      </c>
      <c r="G16" s="65" t="str">
        <f t="shared" si="1"/>
        <v/>
      </c>
      <c r="H16" s="91"/>
      <c r="I16" s="92"/>
      <c r="J16" s="92"/>
      <c r="K16" s="92"/>
      <c r="L16" s="92"/>
      <c r="M16" s="92"/>
      <c r="N16" s="92"/>
      <c r="O16" s="92"/>
      <c r="P16" s="92"/>
    </row>
    <row r="17" spans="1:16" s="12" customFormat="1" ht="60" customHeight="1" x14ac:dyDescent="0.2">
      <c r="A17" s="93" t="s">
        <v>53</v>
      </c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</row>
    <row r="18" spans="1:16" s="12" customFormat="1" x14ac:dyDescent="0.2"/>
    <row r="19" spans="1:16" s="12" customFormat="1" x14ac:dyDescent="0.2"/>
    <row r="20" spans="1:16" s="12" customFormat="1" x14ac:dyDescent="0.2"/>
    <row r="21" spans="1:16" x14ac:dyDescent="0.2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</row>
  </sheetData>
  <mergeCells count="22">
    <mergeCell ref="A1:P1"/>
    <mergeCell ref="A2:P2"/>
    <mergeCell ref="B3:E3"/>
    <mergeCell ref="A5:A6"/>
    <mergeCell ref="B5:D5"/>
    <mergeCell ref="E5:E6"/>
    <mergeCell ref="F5:F6"/>
    <mergeCell ref="G5:G6"/>
    <mergeCell ref="H5:H6"/>
    <mergeCell ref="I5:I6"/>
    <mergeCell ref="P5:P6"/>
    <mergeCell ref="J5:J6"/>
    <mergeCell ref="K5:K6"/>
    <mergeCell ref="L5:L6"/>
    <mergeCell ref="M5:M6"/>
    <mergeCell ref="N5:N6"/>
    <mergeCell ref="O5:O6"/>
    <mergeCell ref="A17:P17"/>
    <mergeCell ref="A14:D14"/>
    <mergeCell ref="A15:D15"/>
    <mergeCell ref="H15:P16"/>
    <mergeCell ref="A16:D16"/>
  </mergeCells>
  <phoneticPr fontId="2"/>
  <dataValidations count="1">
    <dataValidation type="list" allowBlank="1" showInputMessage="1" showErrorMessage="1" sqref="O7:O13">
      <formula1>"振込,小切手,現金,手形"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zoomScaleNormal="100" workbookViewId="0">
      <selection activeCell="R14" sqref="R14"/>
    </sheetView>
  </sheetViews>
  <sheetFormatPr defaultColWidth="9" defaultRowHeight="13" x14ac:dyDescent="0.2"/>
  <cols>
    <col min="1" max="2" width="12.453125" style="10" customWidth="1"/>
    <col min="3" max="3" width="6.26953125" style="10" customWidth="1"/>
    <col min="4" max="7" width="9.36328125" style="10" customWidth="1"/>
    <col min="8" max="13" width="6.26953125" style="10" customWidth="1"/>
    <col min="14" max="14" width="12.453125" style="10" customWidth="1"/>
    <col min="15" max="16" width="6.26953125" style="10" customWidth="1"/>
    <col min="17" max="16384" width="9" style="10"/>
  </cols>
  <sheetData>
    <row r="1" spans="1:16" ht="15" customHeight="1" x14ac:dyDescent="0.2">
      <c r="A1" s="71" t="str">
        <f>'【別紙2-(1)】設計・設置・工事費'!A1:P1</f>
        <v>様式第8号 別紙2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</row>
    <row r="2" spans="1:16" ht="30" customHeight="1" x14ac:dyDescent="0.2">
      <c r="A2" s="70" t="s">
        <v>30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</row>
    <row r="3" spans="1:16" s="12" customFormat="1" ht="15" customHeight="1" x14ac:dyDescent="0.2">
      <c r="A3" s="46" t="s">
        <v>7</v>
      </c>
      <c r="B3" s="97" t="str">
        <f ca="1">RIGHT(CELL("filename",A1),LEN(CELL("filename",A1))-FIND(")",CELL("filename",A1))-1)</f>
        <v>ＧＸ設備費</v>
      </c>
      <c r="C3" s="97"/>
      <c r="D3" s="97"/>
      <c r="E3" s="97"/>
      <c r="F3" s="1"/>
      <c r="G3" s="1"/>
      <c r="H3" s="1"/>
      <c r="I3" s="1"/>
      <c r="J3" s="1"/>
      <c r="K3" s="1"/>
      <c r="L3" s="1"/>
      <c r="M3" s="1"/>
      <c r="N3" s="1"/>
      <c r="O3" s="11" t="s">
        <v>20</v>
      </c>
      <c r="P3" s="3"/>
    </row>
    <row r="4" spans="1:16" ht="15" customHeight="1" x14ac:dyDescent="0.2">
      <c r="A4" s="9"/>
      <c r="B4" s="9"/>
      <c r="C4" s="9"/>
      <c r="D4" s="9"/>
      <c r="E4" s="9"/>
      <c r="F4" s="9"/>
      <c r="G4" s="17" t="s">
        <v>5</v>
      </c>
      <c r="H4" s="9"/>
      <c r="I4" s="9"/>
      <c r="J4" s="9"/>
      <c r="K4" s="9"/>
      <c r="L4" s="9"/>
      <c r="M4" s="9"/>
      <c r="N4" s="9"/>
      <c r="O4" s="9"/>
      <c r="P4" s="9"/>
    </row>
    <row r="5" spans="1:16" ht="15" customHeight="1" x14ac:dyDescent="0.2">
      <c r="A5" s="98" t="s">
        <v>9</v>
      </c>
      <c r="B5" s="100" t="s">
        <v>6</v>
      </c>
      <c r="C5" s="101"/>
      <c r="D5" s="101"/>
      <c r="E5" s="95" t="s">
        <v>21</v>
      </c>
      <c r="F5" s="95" t="s">
        <v>22</v>
      </c>
      <c r="G5" s="95" t="s">
        <v>23</v>
      </c>
      <c r="H5" s="95" t="s">
        <v>24</v>
      </c>
      <c r="I5" s="95" t="s">
        <v>25</v>
      </c>
      <c r="J5" s="95" t="s">
        <v>26</v>
      </c>
      <c r="K5" s="95" t="s">
        <v>27</v>
      </c>
      <c r="L5" s="95" t="s">
        <v>28</v>
      </c>
      <c r="M5" s="95" t="s">
        <v>29</v>
      </c>
      <c r="N5" s="104" t="s">
        <v>8</v>
      </c>
      <c r="O5" s="106" t="s">
        <v>18</v>
      </c>
      <c r="P5" s="102" t="s">
        <v>11</v>
      </c>
    </row>
    <row r="6" spans="1:16" ht="30" customHeight="1" x14ac:dyDescent="0.2">
      <c r="A6" s="99"/>
      <c r="B6" s="28" t="s">
        <v>19</v>
      </c>
      <c r="C6" s="29" t="s">
        <v>10</v>
      </c>
      <c r="D6" s="30" t="s">
        <v>0</v>
      </c>
      <c r="E6" s="96"/>
      <c r="F6" s="96"/>
      <c r="G6" s="96"/>
      <c r="H6" s="96"/>
      <c r="I6" s="96"/>
      <c r="J6" s="96"/>
      <c r="K6" s="96"/>
      <c r="L6" s="96"/>
      <c r="M6" s="96"/>
      <c r="N6" s="105"/>
      <c r="O6" s="107"/>
      <c r="P6" s="103"/>
    </row>
    <row r="7" spans="1:16" ht="30" customHeight="1" x14ac:dyDescent="0.2">
      <c r="A7" s="35"/>
      <c r="B7" s="33"/>
      <c r="C7" s="19"/>
      <c r="D7" s="20"/>
      <c r="E7" s="23" t="str">
        <f>IFERROR(設置・工事費[[#This Row],[列6]]+設置・工事費[[#This Row],[列7]],"")</f>
        <v/>
      </c>
      <c r="F7" s="18" t="str">
        <f>IF(設置・工事費[[#This Row],[列3]]*設置・工事費[[#This Row],[列4]]=0,"",設置・工事費[[#This Row],[列3]]*設置・工事費[[#This Row],[列4]])</f>
        <v/>
      </c>
      <c r="G7" s="24"/>
      <c r="H7" s="37"/>
      <c r="I7" s="38"/>
      <c r="J7" s="38"/>
      <c r="K7" s="39"/>
      <c r="L7" s="39"/>
      <c r="M7" s="39"/>
      <c r="N7" s="31"/>
      <c r="O7" s="27"/>
      <c r="P7" s="49">
        <f t="shared" ref="P7:P13" si="0">ROW()-6</f>
        <v>1</v>
      </c>
    </row>
    <row r="8" spans="1:16" ht="30" customHeight="1" x14ac:dyDescent="0.2">
      <c r="A8" s="36"/>
      <c r="B8" s="34"/>
      <c r="C8" s="13"/>
      <c r="D8" s="21"/>
      <c r="E8" s="23" t="str">
        <f>IFERROR(設置・工事費[[#This Row],[列6]]+設置・工事費[[#This Row],[列7]],"")</f>
        <v/>
      </c>
      <c r="F8" s="14" t="str">
        <f>IF(設置・工事費[[#This Row],[列3]]*設置・工事費[[#This Row],[列4]]=0,"",設置・工事費[[#This Row],[列3]]*設置・工事費[[#This Row],[列4]])</f>
        <v/>
      </c>
      <c r="G8" s="25"/>
      <c r="H8" s="40"/>
      <c r="I8" s="41"/>
      <c r="J8" s="41"/>
      <c r="K8" s="42"/>
      <c r="L8" s="42"/>
      <c r="M8" s="42"/>
      <c r="N8" s="32"/>
      <c r="O8" s="26"/>
      <c r="P8" s="49">
        <f t="shared" si="0"/>
        <v>2</v>
      </c>
    </row>
    <row r="9" spans="1:16" ht="30" customHeight="1" x14ac:dyDescent="0.2">
      <c r="A9" s="36"/>
      <c r="B9" s="34"/>
      <c r="C9" s="13"/>
      <c r="D9" s="22"/>
      <c r="E9" s="23" t="str">
        <f>IFERROR(設置・工事費[[#This Row],[列6]]+設置・工事費[[#This Row],[列7]],"")</f>
        <v/>
      </c>
      <c r="F9" s="14" t="str">
        <f>IF(設置・工事費[[#This Row],[列3]]*設置・工事費[[#This Row],[列4]]=0,"",設置・工事費[[#This Row],[列3]]*設置・工事費[[#This Row],[列4]])</f>
        <v/>
      </c>
      <c r="G9" s="25"/>
      <c r="H9" s="40"/>
      <c r="I9" s="41"/>
      <c r="J9" s="41"/>
      <c r="K9" s="41"/>
      <c r="L9" s="41"/>
      <c r="M9" s="42"/>
      <c r="N9" s="32"/>
      <c r="O9" s="26"/>
      <c r="P9" s="49">
        <f t="shared" si="0"/>
        <v>3</v>
      </c>
    </row>
    <row r="10" spans="1:16" ht="30" customHeight="1" x14ac:dyDescent="0.2">
      <c r="A10" s="36"/>
      <c r="B10" s="34"/>
      <c r="C10" s="15"/>
      <c r="D10" s="16"/>
      <c r="E10" s="23" t="str">
        <f>IFERROR(設置・工事費[[#This Row],[列6]]+設置・工事費[[#This Row],[列7]],"")</f>
        <v/>
      </c>
      <c r="F10" s="14" t="str">
        <f>IF(設置・工事費[[#This Row],[列3]]*設置・工事費[[#This Row],[列4]]=0,"",設置・工事費[[#This Row],[列3]]*設置・工事費[[#This Row],[列4]])</f>
        <v/>
      </c>
      <c r="G10" s="25"/>
      <c r="H10" s="40"/>
      <c r="I10" s="41"/>
      <c r="J10" s="41"/>
      <c r="K10" s="41"/>
      <c r="L10" s="41"/>
      <c r="M10" s="42"/>
      <c r="N10" s="32"/>
      <c r="O10" s="26"/>
      <c r="P10" s="49">
        <f t="shared" si="0"/>
        <v>4</v>
      </c>
    </row>
    <row r="11" spans="1:16" ht="30" customHeight="1" x14ac:dyDescent="0.2">
      <c r="A11" s="36"/>
      <c r="B11" s="34"/>
      <c r="C11" s="15"/>
      <c r="D11" s="16"/>
      <c r="E11" s="23" t="str">
        <f>IFERROR(設置・工事費[[#This Row],[列6]]+設置・工事費[[#This Row],[列7]],"")</f>
        <v/>
      </c>
      <c r="F11" s="14" t="str">
        <f>IF(設置・工事費[[#This Row],[列3]]*設置・工事費[[#This Row],[列4]]=0,"",設置・工事費[[#This Row],[列3]]*設置・工事費[[#This Row],[列4]])</f>
        <v/>
      </c>
      <c r="G11" s="25"/>
      <c r="H11" s="40"/>
      <c r="I11" s="41"/>
      <c r="J11" s="41"/>
      <c r="K11" s="41"/>
      <c r="L11" s="41"/>
      <c r="M11" s="42"/>
      <c r="N11" s="32"/>
      <c r="O11" s="26"/>
      <c r="P11" s="49">
        <f t="shared" si="0"/>
        <v>5</v>
      </c>
    </row>
    <row r="12" spans="1:16" ht="30" customHeight="1" x14ac:dyDescent="0.2">
      <c r="A12" s="36"/>
      <c r="B12" s="34"/>
      <c r="C12" s="15"/>
      <c r="D12" s="16"/>
      <c r="E12" s="23" t="str">
        <f>IFERROR(設置・工事費[[#This Row],[列6]]+設置・工事費[[#This Row],[列7]],"")</f>
        <v/>
      </c>
      <c r="F12" s="14" t="str">
        <f>IF(設置・工事費[[#This Row],[列3]]*設置・工事費[[#This Row],[列4]]=0,"",設置・工事費[[#This Row],[列3]]*設置・工事費[[#This Row],[列4]])</f>
        <v/>
      </c>
      <c r="G12" s="25"/>
      <c r="H12" s="40"/>
      <c r="I12" s="41"/>
      <c r="J12" s="41"/>
      <c r="K12" s="41"/>
      <c r="L12" s="41"/>
      <c r="M12" s="42"/>
      <c r="N12" s="32"/>
      <c r="O12" s="26"/>
      <c r="P12" s="49">
        <f t="shared" si="0"/>
        <v>6</v>
      </c>
    </row>
    <row r="13" spans="1:16" ht="30" customHeight="1" x14ac:dyDescent="0.2">
      <c r="A13" s="36"/>
      <c r="B13" s="34"/>
      <c r="C13" s="15"/>
      <c r="D13" s="16"/>
      <c r="E13" s="23" t="str">
        <f>IFERROR(設置・工事費[[#This Row],[列6]]+設置・工事費[[#This Row],[列7]],"")</f>
        <v/>
      </c>
      <c r="F13" s="14" t="str">
        <f>IF(設置・工事費[[#This Row],[列3]]*設置・工事費[[#This Row],[列4]]=0,"",設置・工事費[[#This Row],[列3]]*設置・工事費[[#This Row],[列4]])</f>
        <v/>
      </c>
      <c r="G13" s="25"/>
      <c r="H13" s="40"/>
      <c r="I13" s="41"/>
      <c r="J13" s="41"/>
      <c r="K13" s="41"/>
      <c r="L13" s="41"/>
      <c r="M13" s="42"/>
      <c r="N13" s="32"/>
      <c r="O13" s="26"/>
      <c r="P13" s="49">
        <f t="shared" si="0"/>
        <v>7</v>
      </c>
    </row>
    <row r="14" spans="1:16" ht="30" customHeight="1" x14ac:dyDescent="0.2">
      <c r="A14" s="83" t="s">
        <v>40</v>
      </c>
      <c r="B14" s="84"/>
      <c r="C14" s="84"/>
      <c r="D14" s="85"/>
      <c r="E14" s="64" t="str">
        <f>IF(SUBTOTAL(109,設置・工事費[[#All],[列5]])=0,"",SUBTOTAL(109,設置・工事費[[#All],[列5]]))</f>
        <v/>
      </c>
      <c r="F14" s="64" t="str">
        <f>IF(SUBTOTAL(109,設置・工事費[[#All],[列6]])=0,"",SUBTOTAL(109,設置・工事費[[#All],[列6]]))</f>
        <v/>
      </c>
      <c r="G14" s="64" t="str">
        <f>IF(SUBTOTAL(109,設置・工事費[[#All],[列7]])=0,"",SUBTOTAL(109,設置・工事費[[#All],[列7]]))</f>
        <v/>
      </c>
      <c r="H14" s="55" t="s">
        <v>3</v>
      </c>
      <c r="I14" s="56"/>
      <c r="J14" s="56"/>
      <c r="K14" s="56"/>
      <c r="L14" s="56"/>
      <c r="M14" s="56"/>
      <c r="N14" s="56"/>
      <c r="O14" s="56"/>
      <c r="P14" s="57"/>
    </row>
    <row r="15" spans="1:16" ht="30" customHeight="1" x14ac:dyDescent="0.2">
      <c r="A15" s="83" t="s">
        <v>39</v>
      </c>
      <c r="B15" s="84"/>
      <c r="C15" s="84"/>
      <c r="D15" s="85"/>
      <c r="E15" s="64"/>
      <c r="F15" s="64"/>
      <c r="G15" s="64"/>
      <c r="H15" s="89"/>
      <c r="I15" s="90"/>
      <c r="J15" s="90"/>
      <c r="K15" s="90"/>
      <c r="L15" s="90"/>
      <c r="M15" s="90"/>
      <c r="N15" s="90"/>
      <c r="O15" s="90"/>
      <c r="P15" s="90"/>
    </row>
    <row r="16" spans="1:16" ht="30" customHeight="1" x14ac:dyDescent="0.2">
      <c r="A16" s="86" t="s">
        <v>42</v>
      </c>
      <c r="B16" s="87"/>
      <c r="C16" s="87"/>
      <c r="D16" s="88"/>
      <c r="E16" s="65" t="str">
        <f>IF(OR(E14=0,E15=""),"",SUBTOTAL(109,E14:E16))</f>
        <v/>
      </c>
      <c r="F16" s="65" t="str">
        <f t="shared" ref="F16:G16" si="1">IF(OR(F14=0,F15=""),"",SUBTOTAL(109,F14:F16))</f>
        <v/>
      </c>
      <c r="G16" s="65" t="str">
        <f t="shared" si="1"/>
        <v/>
      </c>
      <c r="H16" s="91"/>
      <c r="I16" s="92"/>
      <c r="J16" s="92"/>
      <c r="K16" s="92"/>
      <c r="L16" s="92"/>
      <c r="M16" s="92"/>
      <c r="N16" s="92"/>
      <c r="O16" s="92"/>
      <c r="P16" s="92"/>
    </row>
    <row r="17" spans="1:16" s="12" customFormat="1" ht="60" customHeight="1" x14ac:dyDescent="0.2">
      <c r="A17" s="93" t="s">
        <v>52</v>
      </c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</row>
    <row r="18" spans="1:16" s="12" customFormat="1" x14ac:dyDescent="0.2"/>
    <row r="19" spans="1:16" s="12" customFormat="1" x14ac:dyDescent="0.2"/>
    <row r="20" spans="1:16" s="12" customFormat="1" x14ac:dyDescent="0.2"/>
    <row r="21" spans="1:16" x14ac:dyDescent="0.2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</row>
  </sheetData>
  <mergeCells count="22">
    <mergeCell ref="A1:P1"/>
    <mergeCell ref="A2:P2"/>
    <mergeCell ref="B3:E3"/>
    <mergeCell ref="A5:A6"/>
    <mergeCell ref="B5:D5"/>
    <mergeCell ref="E5:E6"/>
    <mergeCell ref="F5:F6"/>
    <mergeCell ref="G5:G6"/>
    <mergeCell ref="H5:H6"/>
    <mergeCell ref="I5:I6"/>
    <mergeCell ref="P5:P6"/>
    <mergeCell ref="J5:J6"/>
    <mergeCell ref="K5:K6"/>
    <mergeCell ref="L5:L6"/>
    <mergeCell ref="M5:M6"/>
    <mergeCell ref="N5:N6"/>
    <mergeCell ref="O5:O6"/>
    <mergeCell ref="A17:P17"/>
    <mergeCell ref="A14:D14"/>
    <mergeCell ref="A15:D15"/>
    <mergeCell ref="H15:P16"/>
    <mergeCell ref="A16:D16"/>
  </mergeCells>
  <phoneticPr fontId="2"/>
  <dataValidations count="1">
    <dataValidation type="list" allowBlank="1" showInputMessage="1" showErrorMessage="1" sqref="O7:O13">
      <formula1>"振込,小切手,現金,手形"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【別紙1】支払総括表</vt:lpstr>
      <vt:lpstr>【別紙2-(1)】設計・設置・工事費</vt:lpstr>
      <vt:lpstr>【別紙2-(2)】購入・リース・レンタル費</vt:lpstr>
      <vt:lpstr>【別紙2-(3)】保守・運用費</vt:lpstr>
      <vt:lpstr>【別紙2-(4)】免許申請費</vt:lpstr>
      <vt:lpstr>【別紙2-(5)】ＤＸ設備費</vt:lpstr>
      <vt:lpstr>【別紙2-(6)】ＧＸ設備費</vt:lpstr>
      <vt:lpstr>【別紙1】支払総括表!Print_Area</vt:lpstr>
      <vt:lpstr>'【別紙2-(1)】設計・設置・工事費'!Print_Area</vt:lpstr>
      <vt:lpstr>'【別紙2-(2)】購入・リース・レンタル費'!Print_Area</vt:lpstr>
      <vt:lpstr>'【別紙2-(3)】保守・運用費'!Print_Area</vt:lpstr>
      <vt:lpstr>'【別紙2-(4)】免許申請費'!Print_Area</vt:lpstr>
      <vt:lpstr>'【別紙2-(5)】ＤＸ設備費'!Print_Area</vt:lpstr>
      <vt:lpstr>'【別紙2-(6)】ＧＸ設備費'!Print_Area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2021-07-05T07:16:57Z</dcterms:created>
  <dcterms:modified xsi:type="dcterms:W3CDTF">2024-05-07T08:35:43Z</dcterms:modified>
</cp:coreProperties>
</file>