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bookViews>
    <workbookView xWindow="11160" yWindow="0" windowWidth="22260" windowHeight="12650" tabRatio="785"/>
  </bookViews>
  <sheets>
    <sheet name="変更承認申請" sheetId="2" r:id="rId1"/>
    <sheet name="（付表1、変更後）資金計画" sheetId="6" r:id="rId2"/>
    <sheet name="【付表2、変更後】（１）設計・設置・工事費" sheetId="7" r:id="rId3"/>
    <sheet name="【付表2、変更後】（２）購入・リース・レンタル費" sheetId="15" r:id="rId4"/>
    <sheet name="【付表2、変更後】（３）保守・運用費" sheetId="16" r:id="rId5"/>
    <sheet name="【付表2、変更後】（４）免許申請費" sheetId="17" r:id="rId6"/>
    <sheet name="【付表2、変更後】（５）ＤＸ設備費" sheetId="18" r:id="rId7"/>
    <sheet name="【付表2、変更後】（６）ＧＸ設備費" sheetId="19" r:id="rId8"/>
  </sheets>
  <externalReferences>
    <externalReference r:id="rId9"/>
  </externalReferences>
  <definedNames>
    <definedName name="_9．資金支出明細" localSheetId="2">#REF!</definedName>
    <definedName name="_9．資金支出明細" localSheetId="3">#REF!</definedName>
    <definedName name="_9．資金支出明細" localSheetId="4">#REF!</definedName>
    <definedName name="_9．資金支出明細" localSheetId="5">#REF!</definedName>
    <definedName name="_9．資金支出明細" localSheetId="6">#REF!</definedName>
    <definedName name="_9．資金支出明細" localSheetId="7">#REF!</definedName>
    <definedName name="_9．資金支出明細">#REF!</definedName>
    <definedName name="kaidai" localSheetId="3">#REF!</definedName>
    <definedName name="kaidai" localSheetId="4">#REF!</definedName>
    <definedName name="kaidai" localSheetId="5">#REF!</definedName>
    <definedName name="kaidai" localSheetId="6">#REF!</definedName>
    <definedName name="kaidai" localSheetId="7">#REF!</definedName>
    <definedName name="kaidai">#REF!</definedName>
    <definedName name="_xlnm.Print_Area" localSheetId="1">'（付表1、変更後）資金計画'!$A$1:$L$12</definedName>
    <definedName name="_xlnm.Print_Area" localSheetId="2">'【付表2、変更後】（１）設計・設置・工事費'!$A$1:$I$18</definedName>
    <definedName name="_xlnm.Print_Area" localSheetId="3">'【付表2、変更後】（２）購入・リース・レンタル費'!$A$1:$I$18</definedName>
    <definedName name="_xlnm.Print_Area" localSheetId="4">'【付表2、変更後】（３）保守・運用費'!$A$1:$I$18</definedName>
    <definedName name="_xlnm.Print_Area" localSheetId="5">'【付表2、変更後】（４）免許申請費'!$A$1:$I$18</definedName>
    <definedName name="_xlnm.Print_Area" localSheetId="6">'【付表2、変更後】（５）ＤＸ設備費'!$A$1:$I$18</definedName>
    <definedName name="_xlnm.Print_Area" localSheetId="7">'【付表2、変更後】（６）ＧＸ設備費'!$A$1:$I$18</definedName>
    <definedName name="_xlnm.Print_Area" localSheetId="0">変更承認申請!$A$1:$O$33</definedName>
    <definedName name="ｚ" localSheetId="2">#REF!</definedName>
    <definedName name="ｚ" localSheetId="3">#REF!</definedName>
    <definedName name="ｚ" localSheetId="4">#REF!</definedName>
    <definedName name="ｚ" localSheetId="5">#REF!</definedName>
    <definedName name="ｚ" localSheetId="6">#REF!</definedName>
    <definedName name="ｚ" localSheetId="7">#REF!</definedName>
    <definedName name="ｚ">#REF!</definedName>
    <definedName name="サービス業" localSheetId="2">#REF!</definedName>
    <definedName name="サービス業" localSheetId="3">#REF!</definedName>
    <definedName name="サービス業" localSheetId="4">#REF!</definedName>
    <definedName name="サービス業" localSheetId="5">#REF!</definedName>
    <definedName name="サービス業" localSheetId="6">#REF!</definedName>
    <definedName name="サービス業" localSheetId="7">#REF!</definedName>
    <definedName name="サービス業">#REF!</definedName>
    <definedName name="卸売業" localSheetId="2">#REF!</definedName>
    <definedName name="卸売業" localSheetId="3">#REF!</definedName>
    <definedName name="卸売業" localSheetId="4">#REF!</definedName>
    <definedName name="卸売業" localSheetId="5">#REF!</definedName>
    <definedName name="卸売業" localSheetId="6">#REF!</definedName>
    <definedName name="卸売業" localSheetId="7">#REF!</definedName>
    <definedName name="卸売業">#REF!</definedName>
    <definedName name="海外" localSheetId="3">#REF!</definedName>
    <definedName name="海外" localSheetId="4">#REF!</definedName>
    <definedName name="海外" localSheetId="5">#REF!</definedName>
    <definedName name="海外" localSheetId="6">#REF!</definedName>
    <definedName name="海外" localSheetId="7">#REF!</definedName>
    <definedName name="海外">#REF!</definedName>
    <definedName name="種別" localSheetId="3">#REF!</definedName>
    <definedName name="種別" localSheetId="4">#REF!</definedName>
    <definedName name="種別" localSheetId="5">#REF!</definedName>
    <definedName name="種別" localSheetId="6">#REF!</definedName>
    <definedName name="種別" localSheetId="7">#REF!</definedName>
    <definedName name="種別">#REF!</definedName>
    <definedName name="助成事業のフロー・スケジュール" localSheetId="2">#REF!</definedName>
    <definedName name="助成事業のフロー・スケジュール" localSheetId="3">#REF!</definedName>
    <definedName name="助成事業のフロー・スケジュール" localSheetId="4">#REF!</definedName>
    <definedName name="助成事業のフロー・スケジュール" localSheetId="5">#REF!</definedName>
    <definedName name="助成事業のフロー・スケジュール" localSheetId="6">#REF!</definedName>
    <definedName name="助成事業のフロー・スケジュール" localSheetId="7">#REF!</definedName>
    <definedName name="助成事業のフロー・スケジュール">#REF!</definedName>
    <definedName name="小売業" localSheetId="2">#REF!</definedName>
    <definedName name="小売業" localSheetId="3">#REF!</definedName>
    <definedName name="小売業" localSheetId="4">#REF!</definedName>
    <definedName name="小売業" localSheetId="5">#REF!</definedName>
    <definedName name="小売業" localSheetId="6">#REF!</definedName>
    <definedName name="小売業" localSheetId="7">#REF!</definedName>
    <definedName name="小売業">#REF!</definedName>
    <definedName name="製造業その他" localSheetId="2">#REF!</definedName>
    <definedName name="製造業その他" localSheetId="3">#REF!</definedName>
    <definedName name="製造業その他" localSheetId="4">#REF!</definedName>
    <definedName name="製造業その他" localSheetId="5">#REF!</definedName>
    <definedName name="製造業その他" localSheetId="6">#REF!</definedName>
    <definedName name="製造業その他" localSheetId="7">#REF!</definedName>
    <definedName name="製造業その他">#REF!</definedName>
    <definedName name="大分類">'[1]１申請者概要２申請状況'!$AG$3:$AG$22</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6" i="6" l="1"/>
  <c r="G5" i="19" l="1"/>
  <c r="G6" i="19"/>
  <c r="G7" i="19"/>
  <c r="G8" i="19"/>
  <c r="G9" i="19"/>
  <c r="G10" i="19"/>
  <c r="G11" i="19"/>
  <c r="G12" i="19"/>
  <c r="G13" i="19"/>
  <c r="G14" i="19"/>
  <c r="G5" i="18"/>
  <c r="G6" i="18"/>
  <c r="G7" i="18"/>
  <c r="G8" i="18"/>
  <c r="G9" i="18"/>
  <c r="G10" i="18"/>
  <c r="G11" i="18"/>
  <c r="G12" i="18"/>
  <c r="G13" i="18"/>
  <c r="G14" i="18"/>
  <c r="G5" i="17"/>
  <c r="G6" i="17"/>
  <c r="G7" i="17"/>
  <c r="G8" i="17"/>
  <c r="G9" i="17"/>
  <c r="G10" i="17"/>
  <c r="G11" i="17"/>
  <c r="G12" i="17"/>
  <c r="G13" i="17"/>
  <c r="G14" i="17"/>
  <c r="G5" i="16"/>
  <c r="G6" i="16"/>
  <c r="G7" i="16"/>
  <c r="G8" i="16"/>
  <c r="G9" i="16"/>
  <c r="G10" i="16"/>
  <c r="G11" i="16"/>
  <c r="G12" i="16"/>
  <c r="G13" i="16"/>
  <c r="G14" i="16"/>
  <c r="G5" i="15"/>
  <c r="G6" i="15"/>
  <c r="G7" i="15"/>
  <c r="G8" i="15"/>
  <c r="G9" i="15"/>
  <c r="G10" i="15"/>
  <c r="G11" i="15"/>
  <c r="G12" i="15"/>
  <c r="G13" i="15"/>
  <c r="G14" i="15"/>
  <c r="G9" i="7"/>
  <c r="G10" i="7"/>
  <c r="G11" i="7"/>
  <c r="G12" i="7"/>
  <c r="G13" i="7"/>
  <c r="G14" i="7"/>
  <c r="D31" i="2" l="1"/>
  <c r="B11" i="6"/>
  <c r="B10" i="6"/>
  <c r="B9" i="6"/>
  <c r="B8" i="6"/>
  <c r="B7" i="6"/>
  <c r="A2" i="19"/>
  <c r="A2" i="18"/>
  <c r="A2" i="17"/>
  <c r="A2" i="16"/>
  <c r="A2" i="15"/>
  <c r="A2" i="7"/>
  <c r="H18" i="19" l="1"/>
  <c r="H11" i="6" s="1"/>
  <c r="G18" i="19"/>
  <c r="E11" i="6" s="1"/>
  <c r="H17" i="19"/>
  <c r="G11" i="6" s="1"/>
  <c r="G17" i="19"/>
  <c r="D11" i="6" s="1"/>
  <c r="H16" i="19"/>
  <c r="F11" i="6" s="1"/>
  <c r="G16" i="19"/>
  <c r="C11" i="6" s="1"/>
  <c r="I14" i="19"/>
  <c r="H14" i="19"/>
  <c r="I13" i="19"/>
  <c r="H13" i="19"/>
  <c r="I12" i="19"/>
  <c r="H12" i="19"/>
  <c r="I11" i="19"/>
  <c r="H11" i="19"/>
  <c r="I10" i="19"/>
  <c r="H10" i="19"/>
  <c r="I9" i="19"/>
  <c r="H9" i="19"/>
  <c r="I8" i="19"/>
  <c r="H8" i="19"/>
  <c r="I7" i="19"/>
  <c r="H7" i="19"/>
  <c r="I6" i="19"/>
  <c r="H6" i="19"/>
  <c r="I5" i="19"/>
  <c r="H5" i="19"/>
  <c r="H18" i="18"/>
  <c r="H10" i="6" s="1"/>
  <c r="G18" i="18"/>
  <c r="E10" i="6" s="1"/>
  <c r="H17" i="18"/>
  <c r="G10" i="6" s="1"/>
  <c r="G17" i="18"/>
  <c r="D10" i="6" s="1"/>
  <c r="H16" i="18"/>
  <c r="F10" i="6" s="1"/>
  <c r="G16" i="18"/>
  <c r="C10" i="6" s="1"/>
  <c r="I14" i="18"/>
  <c r="H14" i="18"/>
  <c r="I13" i="18"/>
  <c r="H13" i="18"/>
  <c r="I12" i="18"/>
  <c r="H12" i="18"/>
  <c r="I11" i="18"/>
  <c r="H11" i="18"/>
  <c r="I10" i="18"/>
  <c r="H10" i="18"/>
  <c r="I9" i="18"/>
  <c r="H9" i="18"/>
  <c r="I8" i="18"/>
  <c r="H8" i="18"/>
  <c r="I7" i="18"/>
  <c r="H7" i="18"/>
  <c r="I6" i="18"/>
  <c r="H6" i="18"/>
  <c r="I5" i="18"/>
  <c r="H5" i="18"/>
  <c r="H18" i="17"/>
  <c r="H9" i="6" s="1"/>
  <c r="G18" i="17"/>
  <c r="E9" i="6" s="1"/>
  <c r="H17" i="17"/>
  <c r="G9" i="6" s="1"/>
  <c r="G17" i="17"/>
  <c r="D9" i="6" s="1"/>
  <c r="H16" i="17"/>
  <c r="F9" i="6" s="1"/>
  <c r="G16" i="17"/>
  <c r="C9" i="6" s="1"/>
  <c r="I14" i="17"/>
  <c r="H14" i="17"/>
  <c r="I13" i="17"/>
  <c r="H13" i="17"/>
  <c r="I12" i="17"/>
  <c r="H12" i="17"/>
  <c r="I11" i="17"/>
  <c r="H11" i="17"/>
  <c r="I10" i="17"/>
  <c r="H10" i="17"/>
  <c r="I9" i="17"/>
  <c r="H9" i="17"/>
  <c r="I8" i="17"/>
  <c r="H8" i="17"/>
  <c r="I7" i="17"/>
  <c r="H7" i="17"/>
  <c r="I6" i="17"/>
  <c r="H6" i="17"/>
  <c r="I5" i="17"/>
  <c r="H5" i="17"/>
  <c r="H18" i="16"/>
  <c r="H8" i="6" s="1"/>
  <c r="G18" i="16"/>
  <c r="E8" i="6" s="1"/>
  <c r="H17" i="16"/>
  <c r="G8" i="6" s="1"/>
  <c r="G17" i="16"/>
  <c r="D8" i="6" s="1"/>
  <c r="H16" i="16"/>
  <c r="F8" i="6" s="1"/>
  <c r="G16" i="16"/>
  <c r="C8" i="6" s="1"/>
  <c r="H15" i="16"/>
  <c r="I14" i="16"/>
  <c r="H14" i="16"/>
  <c r="I13" i="16"/>
  <c r="H13" i="16"/>
  <c r="I12" i="16"/>
  <c r="H12" i="16"/>
  <c r="I11" i="16"/>
  <c r="H11" i="16"/>
  <c r="I10" i="16"/>
  <c r="H10" i="16"/>
  <c r="I9" i="16"/>
  <c r="H9" i="16"/>
  <c r="I8" i="16"/>
  <c r="H8" i="16"/>
  <c r="I7" i="16"/>
  <c r="H7" i="16"/>
  <c r="I6" i="16"/>
  <c r="H6" i="16"/>
  <c r="I5" i="16"/>
  <c r="H5" i="16"/>
  <c r="H18" i="15"/>
  <c r="H7" i="6" s="1"/>
  <c r="G18" i="15"/>
  <c r="E7" i="6" s="1"/>
  <c r="H17" i="15"/>
  <c r="G7" i="6" s="1"/>
  <c r="G17" i="15"/>
  <c r="D7" i="6" s="1"/>
  <c r="H16" i="15"/>
  <c r="F7" i="6" s="1"/>
  <c r="G16" i="15"/>
  <c r="C7" i="6" s="1"/>
  <c r="I14" i="15"/>
  <c r="H14" i="15"/>
  <c r="I13" i="15"/>
  <c r="H13" i="15"/>
  <c r="I12" i="15"/>
  <c r="H12" i="15"/>
  <c r="I11" i="15"/>
  <c r="H11" i="15"/>
  <c r="I10" i="15"/>
  <c r="H10" i="15"/>
  <c r="I9" i="15"/>
  <c r="H9" i="15"/>
  <c r="I8" i="15"/>
  <c r="H8" i="15"/>
  <c r="I7" i="15"/>
  <c r="H7" i="15"/>
  <c r="I6" i="15"/>
  <c r="H6" i="15"/>
  <c r="I5" i="15"/>
  <c r="H5" i="15"/>
  <c r="H15" i="15" s="1"/>
  <c r="H18" i="7"/>
  <c r="H6" i="6" s="1"/>
  <c r="H17" i="7"/>
  <c r="G6" i="6" s="1"/>
  <c r="G18" i="7"/>
  <c r="G17" i="7"/>
  <c r="H5" i="7"/>
  <c r="H6" i="7"/>
  <c r="G6" i="7" s="1"/>
  <c r="H7" i="7"/>
  <c r="G7" i="7" s="1"/>
  <c r="H8" i="7"/>
  <c r="G8" i="7" s="1"/>
  <c r="H9" i="7"/>
  <c r="H10" i="7"/>
  <c r="H11" i="7"/>
  <c r="H12" i="7"/>
  <c r="H13" i="7"/>
  <c r="H14" i="7"/>
  <c r="I5" i="7"/>
  <c r="I6" i="7"/>
  <c r="I7" i="7"/>
  <c r="I8" i="7"/>
  <c r="I9" i="7"/>
  <c r="I10" i="7"/>
  <c r="I11" i="7"/>
  <c r="I12" i="7"/>
  <c r="I13" i="7"/>
  <c r="I14" i="7"/>
  <c r="H16" i="7" l="1"/>
  <c r="F6" i="6" s="1"/>
  <c r="I6" i="6" s="1"/>
  <c r="G5" i="7"/>
  <c r="H15" i="19"/>
  <c r="G15" i="19"/>
  <c r="G15" i="17"/>
  <c r="G15" i="16"/>
  <c r="G15" i="15"/>
  <c r="H15" i="7"/>
  <c r="G15" i="18"/>
  <c r="H15" i="18"/>
  <c r="H15" i="17"/>
  <c r="K8" i="6"/>
  <c r="J8" i="6"/>
  <c r="J7" i="6"/>
  <c r="E6" i="6"/>
  <c r="D6" i="6"/>
  <c r="G16" i="7"/>
  <c r="C6" i="6" s="1"/>
  <c r="K11" i="6"/>
  <c r="J11" i="6"/>
  <c r="I11" i="6"/>
  <c r="K10" i="6"/>
  <c r="J10" i="6"/>
  <c r="I10" i="6"/>
  <c r="K9" i="6"/>
  <c r="J9" i="6"/>
  <c r="I9" i="6"/>
  <c r="I8" i="6"/>
  <c r="K7" i="6"/>
  <c r="I7" i="6"/>
  <c r="G15" i="7" l="1"/>
  <c r="E12" i="6"/>
  <c r="L7" i="6"/>
  <c r="L9" i="6"/>
  <c r="G12" i="6"/>
  <c r="L8" i="6"/>
  <c r="F12" i="6"/>
  <c r="H12" i="6"/>
  <c r="K6" i="6"/>
  <c r="K12" i="6" s="1"/>
  <c r="C12" i="6"/>
  <c r="J6" i="6"/>
  <c r="J12" i="6" s="1"/>
  <c r="K32" i="2" s="1"/>
  <c r="L11" i="6"/>
  <c r="D12" i="6"/>
  <c r="L10" i="6"/>
  <c r="M32" i="2" l="1"/>
  <c r="I12" i="6"/>
  <c r="H32" i="2" s="1"/>
  <c r="L6" i="6"/>
  <c r="D32" i="2" l="1"/>
  <c r="L12" i="6"/>
</calcChain>
</file>

<file path=xl/sharedStrings.xml><?xml version="1.0" encoding="utf-8"?>
<sst xmlns="http://schemas.openxmlformats.org/spreadsheetml/2006/main" count="119" uniqueCount="52">
  <si>
    <t>公益財団法人東京都中小企業振興公社</t>
    <rPh sb="0" eb="2">
      <t>コウエキ</t>
    </rPh>
    <rPh sb="2" eb="4">
      <t>ザイダン</t>
    </rPh>
    <rPh sb="4" eb="6">
      <t>ホウジン</t>
    </rPh>
    <rPh sb="6" eb="9">
      <t>トウキョウト</t>
    </rPh>
    <rPh sb="9" eb="11">
      <t>チュウショウ</t>
    </rPh>
    <rPh sb="11" eb="13">
      <t>キギョウ</t>
    </rPh>
    <rPh sb="13" eb="15">
      <t>シンコウ</t>
    </rPh>
    <rPh sb="15" eb="16">
      <t>コウ</t>
    </rPh>
    <rPh sb="16" eb="17">
      <t>シャ</t>
    </rPh>
    <phoneticPr fontId="5"/>
  </si>
  <si>
    <t>名称</t>
    <rPh sb="0" eb="2">
      <t>メイショウ</t>
    </rPh>
    <phoneticPr fontId="5"/>
  </si>
  <si>
    <t>実印</t>
    <rPh sb="0" eb="2">
      <t>ジツイン</t>
    </rPh>
    <phoneticPr fontId="5"/>
  </si>
  <si>
    <t>記</t>
    <rPh sb="0" eb="1">
      <t>キ</t>
    </rPh>
    <phoneticPr fontId="5"/>
  </si>
  <si>
    <t>（単位：円）</t>
    <rPh sb="1" eb="3">
      <t>タンイ</t>
    </rPh>
    <rPh sb="4" eb="5">
      <t>エン</t>
    </rPh>
    <phoneticPr fontId="4"/>
  </si>
  <si>
    <t>変 更 前</t>
    <rPh sb="0" eb="1">
      <t>ヘン</t>
    </rPh>
    <rPh sb="2" eb="3">
      <t>サラ</t>
    </rPh>
    <rPh sb="4" eb="5">
      <t>マエ</t>
    </rPh>
    <phoneticPr fontId="4"/>
  </si>
  <si>
    <t>変 更 後</t>
    <rPh sb="0" eb="1">
      <t>ヘン</t>
    </rPh>
    <rPh sb="2" eb="3">
      <t>サラ</t>
    </rPh>
    <rPh sb="4" eb="5">
      <t>ゴ</t>
    </rPh>
    <phoneticPr fontId="4"/>
  </si>
  <si>
    <t>登記上の
本店所在地</t>
    <rPh sb="0" eb="3">
      <t>トウキジョウ</t>
    </rPh>
    <rPh sb="5" eb="7">
      <t>ホンテン</t>
    </rPh>
    <rPh sb="7" eb="8">
      <t>トコロ</t>
    </rPh>
    <rPh sb="8" eb="9">
      <t>ザイ</t>
    </rPh>
    <rPh sb="9" eb="10">
      <t>チ</t>
    </rPh>
    <phoneticPr fontId="5"/>
  </si>
  <si>
    <t>１　承認申請事項</t>
    <rPh sb="2" eb="4">
      <t>ショウニン</t>
    </rPh>
    <rPh sb="4" eb="6">
      <t>シンセイ</t>
    </rPh>
    <rPh sb="6" eb="8">
      <t>ジコウ</t>
    </rPh>
    <phoneticPr fontId="5"/>
  </si>
  <si>
    <t>助成予定額</t>
    <rPh sb="0" eb="2">
      <t>ジョセイ</t>
    </rPh>
    <rPh sb="2" eb="4">
      <t>ヨテイ</t>
    </rPh>
    <rPh sb="4" eb="5">
      <t>ガク</t>
    </rPh>
    <phoneticPr fontId="4"/>
  </si>
  <si>
    <t>理　事　長　殿</t>
    <rPh sb="0" eb="1">
      <t>リ</t>
    </rPh>
    <rPh sb="2" eb="3">
      <t>コト</t>
    </rPh>
    <rPh sb="4" eb="5">
      <t>チョウ</t>
    </rPh>
    <rPh sb="6" eb="7">
      <t>ドノ</t>
    </rPh>
    <phoneticPr fontId="5"/>
  </si>
  <si>
    <t>第１期予定額</t>
    <rPh sb="0" eb="1">
      <t>ダイ</t>
    </rPh>
    <rPh sb="2" eb="3">
      <t>キ</t>
    </rPh>
    <rPh sb="3" eb="5">
      <t>ヨテイ</t>
    </rPh>
    <rPh sb="5" eb="6">
      <t>ガク</t>
    </rPh>
    <phoneticPr fontId="4"/>
  </si>
  <si>
    <t>第２期予定額</t>
    <rPh sb="0" eb="1">
      <t>ダイ</t>
    </rPh>
    <rPh sb="2" eb="3">
      <t>キ</t>
    </rPh>
    <rPh sb="3" eb="5">
      <t>ヨテイ</t>
    </rPh>
    <rPh sb="5" eb="6">
      <t>ガク</t>
    </rPh>
    <phoneticPr fontId="4"/>
  </si>
  <si>
    <t>第３期予定額</t>
    <rPh sb="0" eb="1">
      <t>ダイ</t>
    </rPh>
    <rPh sb="2" eb="3">
      <t>キ</t>
    </rPh>
    <rPh sb="3" eb="5">
      <t>ヨテイ</t>
    </rPh>
    <rPh sb="5" eb="6">
      <t>ガク</t>
    </rPh>
    <phoneticPr fontId="4"/>
  </si>
  <si>
    <t>（単位：円）</t>
    <rPh sb="1" eb="3">
      <t>タンイ</t>
    </rPh>
    <rPh sb="4" eb="5">
      <t>エン</t>
    </rPh>
    <phoneticPr fontId="5"/>
  </si>
  <si>
    <t>第１期</t>
    <rPh sb="0" eb="1">
      <t>ダイ</t>
    </rPh>
    <rPh sb="2" eb="3">
      <t>キ</t>
    </rPh>
    <phoneticPr fontId="5"/>
  </si>
  <si>
    <t>第２期</t>
    <rPh sb="0" eb="1">
      <t>ダイ</t>
    </rPh>
    <rPh sb="2" eb="3">
      <t>キ</t>
    </rPh>
    <phoneticPr fontId="5"/>
  </si>
  <si>
    <t>第３期</t>
    <rPh sb="0" eb="1">
      <t>ダイ</t>
    </rPh>
    <rPh sb="2" eb="3">
      <t>キ</t>
    </rPh>
    <phoneticPr fontId="5"/>
  </si>
  <si>
    <t>合計</t>
    <rPh sb="0" eb="2">
      <t>ゴウケイ</t>
    </rPh>
    <phoneticPr fontId="5"/>
  </si>
  <si>
    <t>合計</t>
    <phoneticPr fontId="5"/>
  </si>
  <si>
    <t>変更有り</t>
    <rPh sb="0" eb="2">
      <t>ヘンコウ</t>
    </rPh>
    <rPh sb="2" eb="3">
      <t>アリ</t>
    </rPh>
    <phoneticPr fontId="4"/>
  </si>
  <si>
    <t>変更無し</t>
    <rPh sb="0" eb="2">
      <t>ヘンコウ</t>
    </rPh>
    <rPh sb="2" eb="3">
      <t>ナ</t>
    </rPh>
    <phoneticPr fontId="4"/>
  </si>
  <si>
    <t>２　変更又は中止（廃止）する理由及び内容</t>
    <rPh sb="2" eb="4">
      <t>ヘンコウ</t>
    </rPh>
    <rPh sb="4" eb="5">
      <t>マタ</t>
    </rPh>
    <rPh sb="6" eb="8">
      <t>チュウシ</t>
    </rPh>
    <rPh sb="9" eb="11">
      <t>ハイシ</t>
    </rPh>
    <rPh sb="14" eb="16">
      <t>リユウ</t>
    </rPh>
    <rPh sb="16" eb="17">
      <t>オヨ</t>
    </rPh>
    <rPh sb="18" eb="20">
      <t>ナイヨウ</t>
    </rPh>
    <phoneticPr fontId="5"/>
  </si>
  <si>
    <t>３　変更承認申請の場合における助成予定額の変更の有無</t>
    <rPh sb="2" eb="4">
      <t>ヘンコウ</t>
    </rPh>
    <rPh sb="4" eb="6">
      <t>ショウニン</t>
    </rPh>
    <rPh sb="6" eb="8">
      <t>シンセイ</t>
    </rPh>
    <rPh sb="9" eb="11">
      <t>バアイ</t>
    </rPh>
    <rPh sb="15" eb="17">
      <t>ジョセイ</t>
    </rPh>
    <rPh sb="17" eb="19">
      <t>ヨテイ</t>
    </rPh>
    <rPh sb="19" eb="20">
      <t>ガク</t>
    </rPh>
    <rPh sb="21" eb="23">
      <t>ヘンコウ</t>
    </rPh>
    <rPh sb="24" eb="26">
      <t>ウム</t>
    </rPh>
    <phoneticPr fontId="5"/>
  </si>
  <si>
    <t>※　詳細は別紙付表のとおり</t>
    <rPh sb="2" eb="4">
      <t>ショウサイ</t>
    </rPh>
    <rPh sb="5" eb="7">
      <t>ベッシ</t>
    </rPh>
    <rPh sb="7" eb="9">
      <t>フヒョウ</t>
    </rPh>
    <phoneticPr fontId="4"/>
  </si>
  <si>
    <t>※変更がある場合に記入</t>
    <rPh sb="1" eb="3">
      <t>ヘンコウ</t>
    </rPh>
    <rPh sb="6" eb="8">
      <t>バアイ</t>
    </rPh>
    <rPh sb="9" eb="11">
      <t>キニュウ</t>
    </rPh>
    <phoneticPr fontId="4"/>
  </si>
  <si>
    <t>付表１</t>
    <rPh sb="0" eb="2">
      <t>フヒョウ</t>
    </rPh>
    <phoneticPr fontId="5"/>
  </si>
  <si>
    <t>代表者</t>
    <rPh sb="0" eb="3">
      <t>ダイヒョウシャ</t>
    </rPh>
    <phoneticPr fontId="5"/>
  </si>
  <si>
    <t>助成対象経費区分</t>
    <rPh sb="0" eb="2">
      <t>ジョセイ</t>
    </rPh>
    <rPh sb="2" eb="4">
      <t>タイショウ</t>
    </rPh>
    <rPh sb="4" eb="6">
      <t>ケイヒ</t>
    </rPh>
    <rPh sb="6" eb="8">
      <t>クブン</t>
    </rPh>
    <phoneticPr fontId="5"/>
  </si>
  <si>
    <t xml:space="preserve"> 助成事業に要する経費　(税込)</t>
    <phoneticPr fontId="5"/>
  </si>
  <si>
    <t>　助成対象経費　(税抜)</t>
    <phoneticPr fontId="5"/>
  </si>
  <si>
    <t xml:space="preserve">助成金交付申請額　(千円未満切捨) </t>
    <phoneticPr fontId="5"/>
  </si>
  <si>
    <t>付表２</t>
    <rPh sb="0" eb="2">
      <t>フヒョウ</t>
    </rPh>
    <phoneticPr fontId="5"/>
  </si>
  <si>
    <t>様式第４号（第11条関係）</t>
    <rPh sb="0" eb="2">
      <t>ヨウシキ</t>
    </rPh>
    <rPh sb="2" eb="3">
      <t>ダイ</t>
    </rPh>
    <rPh sb="4" eb="5">
      <t>ゴウ</t>
    </rPh>
    <rPh sb="6" eb="7">
      <t>ダイ</t>
    </rPh>
    <rPh sb="9" eb="10">
      <t>ジョウ</t>
    </rPh>
    <rPh sb="10" eb="12">
      <t>カンケイ</t>
    </rPh>
    <phoneticPr fontId="5"/>
  </si>
  <si>
    <t>年　　月　　日</t>
    <rPh sb="0" eb="1">
      <t>ネン</t>
    </rPh>
    <rPh sb="3" eb="4">
      <t>ツキ</t>
    </rPh>
    <rPh sb="6" eb="7">
      <t>ヒ</t>
    </rPh>
    <phoneticPr fontId="5"/>
  </si>
  <si>
    <t>　変更後　助成対象期間における全経費を記入してください。</t>
    <rPh sb="1" eb="3">
      <t>ヘンコウ</t>
    </rPh>
    <rPh sb="3" eb="4">
      <t>ゴ</t>
    </rPh>
    <rPh sb="5" eb="7">
      <t>ジョセイ</t>
    </rPh>
    <phoneticPr fontId="5"/>
  </si>
  <si>
    <t>単価
(税抜)
(B)</t>
  </si>
  <si>
    <t>助成対象
経費
(A)×(B)</t>
  </si>
  <si>
    <t>支出期</t>
  </si>
  <si>
    <t>契約案件名</t>
  </si>
  <si>
    <t>取引先名</t>
  </si>
  <si>
    <t>用途・仕様</t>
  </si>
  <si>
    <t>助成事業に
要する経費
（税込）</t>
  </si>
  <si>
    <t>経費番号</t>
  </si>
  <si>
    <t>数量･
日数
(A)</t>
    <phoneticPr fontId="4"/>
  </si>
  <si>
    <t>計</t>
    <rPh sb="0" eb="1">
      <t>ケイ</t>
    </rPh>
    <phoneticPr fontId="4"/>
  </si>
  <si>
    <t>（１）助成事業の内容の著しい変更</t>
    <phoneticPr fontId="4"/>
  </si>
  <si>
    <t>（２）経費区分間における経費配分額が20％を超える変更</t>
    <phoneticPr fontId="4"/>
  </si>
  <si>
    <t>　令和 年 月 日付  東中事経第    号をもって交付決定の通知があった助成事業の内容について下記のとおり変更申請します。</t>
    <rPh sb="1" eb="3">
      <t>レイワ</t>
    </rPh>
    <phoneticPr fontId="5"/>
  </si>
  <si>
    <t>　　　年度 ５Ｇによる製造工場のＤＸ・ＧＸ推進事業
（変更・中止）承認申請書</t>
    <rPh sb="11" eb="13">
      <t>セイゾウ</t>
    </rPh>
    <rPh sb="13" eb="15">
      <t>コウジョウ</t>
    </rPh>
    <rPh sb="21" eb="23">
      <t>スイシン</t>
    </rPh>
    <rPh sb="23" eb="25">
      <t>ジギョウ</t>
    </rPh>
    <phoneticPr fontId="6"/>
  </si>
  <si>
    <t>（３）助成事業の中止（廃止）</t>
    <phoneticPr fontId="4"/>
  </si>
  <si>
    <t>（４）その他</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</si>
</sst>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176" formatCode="0_ "/>
    <numFmt numFmtId="177" formatCode="[DBNum3][$-411]#,##0"/>
    <numFmt numFmtId="178" formatCode="#,##0_ "/>
    <numFmt numFmtId="179" formatCode="&quot;(1)-&quot;#"/>
    <numFmt numFmtId="180" formatCode="&quot;第&quot;\ General\ &quot;期 合計　&quot;"/>
    <numFmt numFmtId="181" formatCode="&quot;(4)-&quot;#"/>
    <numFmt numFmtId="182" formatCode="&quot;(3)-&quot;#"/>
    <numFmt numFmtId="183" formatCode="&quot;(2)-&quot;#"/>
    <numFmt numFmtId="184" formatCode="&quot;(5)-&quot;#"/>
    <numFmt numFmtId="185" formatCode="&quot;(6)-&quot;#"/>
  </numFmts>
  <fonts count="24" x14ac:knownFonts="1">
    <font>
      <sz val="11"/>
      <color theme="1"/>
      <name val="游ゴシック"/>
      <family val="2"/>
      <scheme val="minor"/>
    </font>
    <font>
      <sz val="11"/>
      <color theme="1"/>
      <name val="游ゴシック"/>
      <family val="2"/>
      <charset val="128"/>
      <scheme val="minor"/>
    </font>
    <font>
      <sz val="11"/>
      <color theme="1"/>
      <name val="游ゴシック"/>
      <family val="2"/>
      <charset val="128"/>
      <scheme val="minor"/>
    </font>
    <font>
      <sz val="11"/>
      <name val="ＭＳ Ｐゴシック"/>
      <family val="3"/>
      <charset val="128"/>
    </font>
    <font>
      <sz val="6"/>
      <name val="游ゴシック"/>
      <family val="3"/>
      <charset val="128"/>
      <scheme val="minor"/>
    </font>
    <font>
      <sz val="6"/>
      <name val="ＭＳ Ｐゴシック"/>
      <family val="3"/>
      <charset val="128"/>
    </font>
    <font>
      <sz val="6"/>
      <name val="游ゴシック"/>
      <family val="2"/>
      <charset val="128"/>
      <scheme val="minor"/>
    </font>
    <font>
      <b/>
      <sz val="12"/>
      <name val="ＭＳ 明朝"/>
      <family val="1"/>
      <charset val="128"/>
    </font>
    <font>
      <sz val="11"/>
      <color theme="1"/>
      <name val="游ゴシック"/>
      <family val="3"/>
      <charset val="128"/>
      <scheme val="minor"/>
    </font>
    <font>
      <sz val="10.5"/>
      <name val="ＭＳ 明朝"/>
      <family val="1"/>
      <charset val="128"/>
    </font>
    <font>
      <b/>
      <sz val="10.5"/>
      <name val="ＭＳ Ｐ明朝"/>
      <family val="1"/>
      <charset val="128"/>
    </font>
    <font>
      <sz val="10.5"/>
      <name val="ＭＳ Ｐ明朝"/>
      <family val="1"/>
      <charset val="128"/>
    </font>
    <font>
      <sz val="11"/>
      <color theme="1"/>
      <name val="游ゴシック"/>
      <family val="2"/>
      <scheme val="minor"/>
    </font>
    <font>
      <sz val="10.5"/>
      <color theme="1"/>
      <name val="ＭＳ 明朝"/>
      <family val="1"/>
      <charset val="128"/>
    </font>
    <font>
      <b/>
      <sz val="10.5"/>
      <name val="ＭＳ 明朝"/>
      <family val="1"/>
      <charset val="128"/>
    </font>
    <font>
      <sz val="10.5"/>
      <color rgb="FFFF0000"/>
      <name val="ＭＳ 明朝"/>
      <family val="1"/>
      <charset val="128"/>
    </font>
    <font>
      <sz val="10.5"/>
      <name val="ＭＳ Ｐゴシック"/>
      <family val="3"/>
      <charset val="128"/>
    </font>
    <font>
      <b/>
      <sz val="10.5"/>
      <color theme="1"/>
      <name val="ＭＳ Ｐ明朝"/>
      <family val="1"/>
      <charset val="128"/>
    </font>
    <font>
      <sz val="10.5"/>
      <color theme="1"/>
      <name val="ＭＳ Ｐ明朝"/>
      <family val="1"/>
      <charset val="128"/>
    </font>
    <font>
      <sz val="10.5"/>
      <name val="游ゴシック"/>
      <family val="3"/>
      <charset val="128"/>
      <scheme val="minor"/>
    </font>
    <font>
      <sz val="10.5"/>
      <color theme="1"/>
      <name val="游ゴシック"/>
      <family val="3"/>
      <charset val="128"/>
      <scheme val="minor"/>
    </font>
    <font>
      <b/>
      <sz val="10.5"/>
      <color theme="1"/>
      <name val="ＭＳ 明朝"/>
      <family val="1"/>
      <charset val="128"/>
    </font>
    <font>
      <strike/>
      <sz val="10.5"/>
      <color theme="1"/>
      <name val="ＭＳ 明朝"/>
      <family val="1"/>
      <charset val="128"/>
    </font>
    <font>
      <sz val="10"/>
      <name val="ＭＳ 明朝"/>
      <family val="1"/>
      <charset val="128"/>
    </font>
  </fonts>
  <fills count="5">
    <fill>
      <patternFill patternType="none"/>
    </fill>
    <fill>
      <patternFill patternType="gray125"/>
    </fill>
    <fill>
      <patternFill patternType="solid">
        <fgColor theme="2"/>
        <bgColor indexed="64"/>
      </patternFill>
    </fill>
    <fill>
      <patternFill patternType="solid">
        <fgColor theme="0"/>
        <bgColor indexed="64"/>
      </patternFill>
    </fill>
    <fill>
      <patternFill patternType="solid">
        <fgColor theme="0" tint="-0.14999847407452621"/>
        <bgColor indexed="64"/>
      </patternFill>
    </fill>
  </fills>
  <borders count="40">
    <border>
      <left/>
      <right/>
      <top/>
      <bottom/>
      <diagonal/>
    </border>
    <border>
      <left/>
      <right/>
      <top/>
      <bottom style="thin">
        <color indexed="64"/>
      </bottom>
      <diagonal/>
    </border>
    <border>
      <left/>
      <right/>
      <top style="thin">
        <color indexed="64"/>
      </top>
      <bottom style="thin">
        <color indexed="64"/>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hair">
        <color indexed="64"/>
      </left>
      <right/>
      <top style="thin">
        <color indexed="64"/>
      </top>
      <bottom style="thin">
        <color indexed="64"/>
      </bottom>
      <diagonal/>
    </border>
    <border>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style="hair">
        <color indexed="64"/>
      </left>
      <right style="hair">
        <color indexed="64"/>
      </right>
      <top style="thin">
        <color indexed="64"/>
      </top>
      <bottom style="thin">
        <color indexed="64"/>
      </bottom>
      <diagonal/>
    </border>
    <border>
      <left/>
      <right style="thin">
        <color indexed="64"/>
      </right>
      <top/>
      <bottom/>
      <diagonal/>
    </border>
    <border>
      <left style="hair">
        <color indexed="64"/>
      </left>
      <right style="double">
        <color indexed="64"/>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style="hair">
        <color indexed="64"/>
      </left>
      <right style="hair">
        <color indexed="64"/>
      </right>
      <top style="double">
        <color indexed="64"/>
      </top>
      <bottom style="thin">
        <color indexed="64"/>
      </bottom>
      <diagonal/>
    </border>
    <border>
      <left/>
      <right style="thin">
        <color indexed="64"/>
      </right>
      <top style="double">
        <color indexed="64"/>
      </top>
      <bottom style="thin">
        <color indexed="64"/>
      </bottom>
      <diagonal/>
    </border>
    <border>
      <left style="hair">
        <color indexed="64"/>
      </left>
      <right/>
      <top style="double">
        <color indexed="64"/>
      </top>
      <bottom style="thin">
        <color indexed="64"/>
      </bottom>
      <diagonal/>
    </border>
    <border>
      <left style="hair">
        <color indexed="64"/>
      </left>
      <right style="thin">
        <color indexed="64"/>
      </right>
      <top style="double">
        <color indexed="64"/>
      </top>
      <bottom style="thin">
        <color indexed="64"/>
      </bottom>
      <diagonal/>
    </border>
    <border>
      <left style="hair">
        <color indexed="64"/>
      </left>
      <right style="double">
        <color indexed="64"/>
      </right>
      <top style="double">
        <color indexed="64"/>
      </top>
      <bottom style="thin">
        <color indexed="64"/>
      </bottom>
      <diagonal/>
    </border>
    <border>
      <left style="thin">
        <color indexed="64"/>
      </left>
      <right style="thin">
        <color auto="1"/>
      </right>
      <top style="thin">
        <color auto="1"/>
      </top>
      <bottom style="hair">
        <color indexed="64"/>
      </bottom>
      <diagonal/>
    </border>
    <border>
      <left/>
      <right/>
      <top/>
      <bottom style="thin">
        <color theme="0" tint="-0.14996795556505021"/>
      </bottom>
      <diagonal/>
    </border>
    <border>
      <left style="thin">
        <color indexed="64"/>
      </left>
      <right/>
      <top style="thin">
        <color auto="1"/>
      </top>
      <bottom style="hair">
        <color indexed="64"/>
      </bottom>
      <diagonal/>
    </border>
    <border>
      <left/>
      <right/>
      <top style="thin">
        <color auto="1"/>
      </top>
      <bottom style="hair">
        <color indexed="64"/>
      </bottom>
      <diagonal/>
    </border>
    <border>
      <left/>
      <right style="thin">
        <color auto="1"/>
      </right>
      <top style="thin">
        <color auto="1"/>
      </top>
      <bottom style="hair">
        <color indexed="64"/>
      </bottom>
      <diagonal/>
    </border>
    <border>
      <left/>
      <right/>
      <top style="hair">
        <color indexed="64"/>
      </top>
      <bottom style="thin">
        <color indexed="64"/>
      </bottom>
      <diagonal/>
    </border>
    <border>
      <left style="thin">
        <color indexed="64"/>
      </left>
      <right style="thin">
        <color indexed="64"/>
      </right>
      <top style="thin">
        <color theme="0" tint="-0.14996795556505021"/>
      </top>
      <bottom/>
      <diagonal/>
    </border>
  </borders>
  <cellStyleXfs count="8">
    <xf numFmtId="0" fontId="0" fillId="0" borderId="0"/>
    <xf numFmtId="0" fontId="3" fillId="0" borderId="0"/>
    <xf numFmtId="0" fontId="8" fillId="0" borderId="0">
      <alignment vertical="center"/>
    </xf>
    <xf numFmtId="38" fontId="2" fillId="0" borderId="0" applyFont="0" applyFill="0" applyBorder="0" applyAlignment="0" applyProtection="0">
      <alignment vertical="center"/>
    </xf>
    <xf numFmtId="0" fontId="2" fillId="0" borderId="0">
      <alignment vertical="center"/>
    </xf>
    <xf numFmtId="38" fontId="1" fillId="0" borderId="0" applyFont="0" applyFill="0" applyBorder="0" applyAlignment="0" applyProtection="0">
      <alignment vertical="center"/>
    </xf>
    <xf numFmtId="0" fontId="1" fillId="0" borderId="0">
      <alignment vertical="center"/>
    </xf>
    <xf numFmtId="38" fontId="12" fillId="0" borderId="0" applyFont="0" applyFill="0" applyBorder="0" applyAlignment="0" applyProtection="0">
      <alignment vertical="center"/>
    </xf>
  </cellStyleXfs>
  <cellXfs count="143">
    <xf numFmtId="0" fontId="0" fillId="0" borderId="0" xfId="0"/>
    <xf numFmtId="0" fontId="11" fillId="3" borderId="0" xfId="2" applyFont="1" applyFill="1" applyBorder="1" applyAlignment="1">
      <alignment horizontal="left" vertical="center"/>
    </xf>
    <xf numFmtId="0" fontId="9" fillId="3" borderId="0" xfId="1" applyFont="1" applyFill="1" applyAlignment="1">
      <alignment horizontal="left" vertical="center"/>
    </xf>
    <xf numFmtId="0" fontId="9" fillId="3" borderId="0" xfId="1" applyFont="1" applyFill="1" applyAlignment="1">
      <alignment vertical="center"/>
    </xf>
    <xf numFmtId="0" fontId="9" fillId="0" borderId="0" xfId="1" applyFont="1" applyFill="1" applyAlignment="1">
      <alignment vertical="center"/>
    </xf>
    <xf numFmtId="49" fontId="9" fillId="3" borderId="0" xfId="1" applyNumberFormat="1" applyFont="1" applyFill="1" applyAlignment="1">
      <alignment vertical="center"/>
    </xf>
    <xf numFmtId="0" fontId="9" fillId="3" borderId="0" xfId="1" applyFont="1" applyFill="1" applyAlignment="1">
      <alignment vertical="center" wrapText="1" shrinkToFit="1"/>
    </xf>
    <xf numFmtId="0" fontId="9" fillId="3" borderId="0" xfId="1" applyFont="1" applyFill="1" applyAlignment="1">
      <alignment vertical="center" shrinkToFit="1"/>
    </xf>
    <xf numFmtId="177" fontId="9" fillId="3" borderId="0" xfId="1" applyNumberFormat="1" applyFont="1" applyFill="1" applyBorder="1" applyAlignment="1">
      <alignment vertical="center"/>
    </xf>
    <xf numFmtId="0" fontId="9" fillId="0" borderId="4" xfId="1" applyFont="1" applyFill="1" applyBorder="1" applyAlignment="1">
      <alignment horizontal="center" vertical="center"/>
    </xf>
    <xf numFmtId="0" fontId="9" fillId="3" borderId="4" xfId="1" applyFont="1" applyFill="1" applyBorder="1" applyAlignment="1">
      <alignment horizontal="center" vertical="center"/>
    </xf>
    <xf numFmtId="0" fontId="9" fillId="3" borderId="0" xfId="1" applyFont="1" applyFill="1" applyBorder="1" applyAlignment="1">
      <alignment vertical="center"/>
    </xf>
    <xf numFmtId="0" fontId="16" fillId="3" borderId="0" xfId="1" applyFont="1" applyFill="1" applyBorder="1" applyAlignment="1">
      <alignment vertical="center"/>
    </xf>
    <xf numFmtId="0" fontId="9" fillId="3" borderId="4" xfId="1" applyFont="1" applyFill="1" applyBorder="1" applyAlignment="1">
      <alignment vertical="center"/>
    </xf>
    <xf numFmtId="0" fontId="9" fillId="3" borderId="0" xfId="1" applyFont="1" applyFill="1" applyBorder="1" applyAlignment="1">
      <alignment horizontal="center" vertical="center"/>
    </xf>
    <xf numFmtId="0" fontId="9" fillId="3" borderId="0" xfId="1" applyFont="1" applyFill="1" applyBorder="1" applyAlignment="1">
      <alignment horizontal="left" vertical="center"/>
    </xf>
    <xf numFmtId="176" fontId="9" fillId="3" borderId="0" xfId="1" applyNumberFormat="1" applyFont="1" applyFill="1" applyAlignment="1">
      <alignment horizontal="center" vertical="center"/>
    </xf>
    <xf numFmtId="0" fontId="9" fillId="3" borderId="2" xfId="1" applyFont="1" applyFill="1" applyBorder="1" applyAlignment="1">
      <alignment horizontal="center" vertical="center"/>
    </xf>
    <xf numFmtId="0" fontId="9" fillId="3" borderId="1" xfId="1" applyFont="1" applyFill="1" applyBorder="1" applyAlignment="1">
      <alignment horizontal="center" vertical="center"/>
    </xf>
    <xf numFmtId="0" fontId="9" fillId="3" borderId="0" xfId="1" applyFont="1" applyFill="1" applyAlignment="1">
      <alignment horizontal="distributed" vertical="center" wrapText="1" shrinkToFit="1"/>
    </xf>
    <xf numFmtId="0" fontId="9" fillId="3" borderId="0" xfId="1" applyFont="1" applyFill="1" applyAlignment="1">
      <alignment horizontal="distributed" vertical="center" shrinkToFit="1"/>
    </xf>
    <xf numFmtId="0" fontId="9" fillId="3" borderId="6" xfId="1" applyFont="1" applyFill="1" applyBorder="1" applyAlignment="1">
      <alignment vertical="center"/>
    </xf>
    <xf numFmtId="0" fontId="9" fillId="3" borderId="3" xfId="1" applyFont="1" applyFill="1" applyBorder="1" applyAlignment="1">
      <alignment horizontal="center" vertical="center"/>
    </xf>
    <xf numFmtId="0" fontId="11" fillId="2" borderId="2" xfId="2" applyFont="1" applyFill="1" applyBorder="1" applyAlignment="1">
      <alignment horizontal="center" vertical="center" wrapText="1"/>
    </xf>
    <xf numFmtId="0" fontId="11" fillId="2" borderId="21" xfId="2" applyFont="1" applyFill="1" applyBorder="1" applyAlignment="1">
      <alignment horizontal="center" vertical="center" wrapText="1"/>
    </xf>
    <xf numFmtId="0" fontId="11" fillId="2" borderId="6" xfId="2" applyFont="1" applyFill="1" applyBorder="1" applyAlignment="1">
      <alignment horizontal="center" vertical="center" wrapText="1"/>
    </xf>
    <xf numFmtId="0" fontId="11" fillId="2" borderId="5" xfId="2" applyFont="1" applyFill="1" applyBorder="1" applyAlignment="1">
      <alignment horizontal="center" vertical="center" wrapText="1"/>
    </xf>
    <xf numFmtId="0" fontId="11" fillId="2" borderId="12" xfId="2" applyFont="1" applyFill="1" applyBorder="1" applyAlignment="1">
      <alignment horizontal="center" vertical="center" wrapText="1"/>
    </xf>
    <xf numFmtId="0" fontId="11" fillId="2" borderId="23" xfId="2" applyFont="1" applyFill="1" applyBorder="1" applyAlignment="1">
      <alignment horizontal="center" vertical="center" wrapText="1"/>
    </xf>
    <xf numFmtId="0" fontId="17" fillId="2" borderId="6" xfId="2" applyFont="1" applyFill="1" applyBorder="1" applyAlignment="1">
      <alignment horizontal="center" vertical="center"/>
    </xf>
    <xf numFmtId="0" fontId="10" fillId="2" borderId="24" xfId="2" applyFont="1" applyFill="1" applyBorder="1" applyAlignment="1">
      <alignment horizontal="center" vertical="center" wrapText="1"/>
    </xf>
    <xf numFmtId="0" fontId="18" fillId="3" borderId="0" xfId="2" applyFont="1" applyFill="1">
      <alignment vertical="center"/>
    </xf>
    <xf numFmtId="0" fontId="18" fillId="0" borderId="0" xfId="2" applyFont="1" applyFill="1">
      <alignment vertical="center"/>
    </xf>
    <xf numFmtId="0" fontId="18" fillId="3" borderId="0" xfId="2" applyFont="1" applyFill="1" applyAlignment="1">
      <alignment vertical="center"/>
    </xf>
    <xf numFmtId="0" fontId="11" fillId="0" borderId="0" xfId="2" applyFont="1" applyFill="1">
      <alignment vertical="center"/>
    </xf>
    <xf numFmtId="0" fontId="11" fillId="2" borderId="4" xfId="2" applyFont="1" applyFill="1" applyBorder="1" applyAlignment="1">
      <alignment horizontal="left" vertical="center" shrinkToFit="1"/>
    </xf>
    <xf numFmtId="0" fontId="20" fillId="0" borderId="0" xfId="2" applyFont="1">
      <alignment vertical="center"/>
    </xf>
    <xf numFmtId="178" fontId="15" fillId="0" borderId="0" xfId="2" applyNumberFormat="1" applyFont="1" applyFill="1" applyBorder="1" applyAlignment="1">
      <alignment vertical="center" shrinkToFit="1"/>
    </xf>
    <xf numFmtId="178" fontId="13" fillId="3" borderId="17" xfId="2" applyNumberFormat="1" applyFont="1" applyFill="1" applyBorder="1" applyAlignment="1">
      <alignment vertical="center" shrinkToFit="1"/>
    </xf>
    <xf numFmtId="0" fontId="19" fillId="0" borderId="0" xfId="2" applyFont="1">
      <alignment vertical="center"/>
    </xf>
    <xf numFmtId="0" fontId="13" fillId="0" borderId="0" xfId="0" applyNumberFormat="1" applyFont="1" applyFill="1" applyBorder="1" applyAlignment="1" applyProtection="1">
      <alignment horizontal="center" vertical="center" textRotation="255"/>
    </xf>
    <xf numFmtId="0" fontId="13" fillId="0" borderId="0" xfId="0" applyNumberFormat="1" applyFont="1" applyFill="1" applyBorder="1" applyAlignment="1" applyProtection="1">
      <alignment horizontal="center" vertical="center"/>
    </xf>
    <xf numFmtId="0" fontId="13" fillId="0" borderId="0" xfId="0" applyNumberFormat="1" applyFont="1" applyFill="1" applyBorder="1" applyAlignment="1" applyProtection="1">
      <alignment horizontal="center" vertical="center" wrapText="1"/>
    </xf>
    <xf numFmtId="0" fontId="13" fillId="0" borderId="0" xfId="2" applyFont="1" applyFill="1" applyBorder="1" applyAlignment="1">
      <alignment horizontal="center" vertical="center" wrapText="1"/>
    </xf>
    <xf numFmtId="178" fontId="13" fillId="0" borderId="0" xfId="2" applyNumberFormat="1" applyFont="1" applyFill="1" applyBorder="1">
      <alignment vertical="center"/>
    </xf>
    <xf numFmtId="178" fontId="13" fillId="0" borderId="0" xfId="2" applyNumberFormat="1" applyFont="1" applyFill="1" applyBorder="1" applyAlignment="1">
      <alignment vertical="center" shrinkToFit="1"/>
    </xf>
    <xf numFmtId="179" fontId="13" fillId="0" borderId="0" xfId="2" applyNumberFormat="1" applyFont="1" applyFill="1" applyBorder="1" applyAlignment="1">
      <alignment horizontal="center" vertical="center" shrinkToFit="1"/>
    </xf>
    <xf numFmtId="0" fontId="13" fillId="0" borderId="0" xfId="0" applyNumberFormat="1" applyFont="1" applyFill="1" applyBorder="1" applyAlignment="1" applyProtection="1">
      <alignment vertical="center"/>
    </xf>
    <xf numFmtId="179" fontId="13" fillId="0" borderId="0" xfId="0" applyNumberFormat="1" applyFont="1" applyFill="1" applyBorder="1" applyAlignment="1" applyProtection="1">
      <alignment horizontal="center" vertical="center" shrinkToFit="1"/>
    </xf>
    <xf numFmtId="178" fontId="13" fillId="3" borderId="25" xfId="0" applyNumberFormat="1" applyFont="1" applyFill="1" applyBorder="1" applyAlignment="1" applyProtection="1">
      <alignment vertical="center" shrinkToFit="1"/>
    </xf>
    <xf numFmtId="0" fontId="13" fillId="0" borderId="34" xfId="0" applyNumberFormat="1" applyFont="1" applyFill="1" applyBorder="1" applyAlignment="1" applyProtection="1">
      <alignment horizontal="center" vertical="center" wrapText="1"/>
    </xf>
    <xf numFmtId="178" fontId="13" fillId="3" borderId="33" xfId="2" applyNumberFormat="1" applyFont="1" applyFill="1" applyBorder="1" applyAlignment="1">
      <alignment vertical="center" shrinkToFit="1"/>
    </xf>
    <xf numFmtId="178" fontId="21" fillId="4" borderId="33" xfId="2" applyNumberFormat="1" applyFont="1" applyFill="1" applyBorder="1" applyAlignment="1">
      <alignment vertical="center" shrinkToFit="1"/>
    </xf>
    <xf numFmtId="178" fontId="21" fillId="4" borderId="17" xfId="2" applyNumberFormat="1" applyFont="1" applyFill="1" applyBorder="1" applyAlignment="1">
      <alignment vertical="center" shrinkToFit="1"/>
    </xf>
    <xf numFmtId="178" fontId="13" fillId="3" borderId="18" xfId="2" applyNumberFormat="1" applyFont="1" applyFill="1" applyBorder="1" applyAlignment="1">
      <alignment vertical="center" shrinkToFit="1"/>
    </xf>
    <xf numFmtId="178" fontId="21" fillId="4" borderId="18" xfId="2" applyNumberFormat="1" applyFont="1" applyFill="1" applyBorder="1" applyAlignment="1">
      <alignment vertical="center" shrinkToFit="1"/>
    </xf>
    <xf numFmtId="181" fontId="13" fillId="0" borderId="0" xfId="2" applyNumberFormat="1" applyFont="1" applyFill="1" applyBorder="1" applyAlignment="1">
      <alignment horizontal="center" vertical="center" shrinkToFit="1"/>
    </xf>
    <xf numFmtId="182" fontId="13" fillId="0" borderId="0" xfId="2" applyNumberFormat="1" applyFont="1" applyFill="1" applyBorder="1" applyAlignment="1">
      <alignment horizontal="center" vertical="center" shrinkToFit="1"/>
    </xf>
    <xf numFmtId="183" fontId="13" fillId="0" borderId="0" xfId="2" applyNumberFormat="1" applyFont="1" applyFill="1" applyBorder="1" applyAlignment="1">
      <alignment horizontal="center" vertical="center" shrinkToFit="1"/>
    </xf>
    <xf numFmtId="184" fontId="13" fillId="0" borderId="0" xfId="2" applyNumberFormat="1" applyFont="1" applyFill="1" applyBorder="1" applyAlignment="1">
      <alignment horizontal="center" vertical="center" shrinkToFit="1"/>
    </xf>
    <xf numFmtId="185" fontId="13" fillId="0" borderId="0" xfId="2" applyNumberFormat="1" applyFont="1" applyFill="1" applyBorder="1" applyAlignment="1">
      <alignment horizontal="center" vertical="center" shrinkToFit="1"/>
    </xf>
    <xf numFmtId="0" fontId="13" fillId="0" borderId="0" xfId="2" applyFont="1" applyFill="1" applyBorder="1" applyAlignment="1">
      <alignment horizontal="left" vertical="center" wrapText="1"/>
    </xf>
    <xf numFmtId="0" fontId="13" fillId="0" borderId="0" xfId="0" applyNumberFormat="1" applyFont="1" applyFill="1" applyBorder="1" applyAlignment="1" applyProtection="1">
      <alignment horizontal="left" vertical="center" wrapText="1"/>
    </xf>
    <xf numFmtId="0" fontId="9" fillId="3" borderId="4" xfId="1" applyFont="1" applyFill="1" applyBorder="1" applyAlignment="1">
      <alignment horizontal="center" vertical="center"/>
    </xf>
    <xf numFmtId="0" fontId="9" fillId="3" borderId="0" xfId="1" applyFont="1" applyFill="1" applyAlignment="1">
      <alignment vertical="center"/>
    </xf>
    <xf numFmtId="185" fontId="22" fillId="0" borderId="0" xfId="2" applyNumberFormat="1" applyFont="1" applyFill="1" applyBorder="1" applyAlignment="1">
      <alignment horizontal="center" vertical="center" shrinkToFit="1"/>
    </xf>
    <xf numFmtId="38" fontId="11" fillId="0" borderId="2" xfId="5" applyFont="1" applyFill="1" applyBorder="1" applyAlignment="1">
      <alignment horizontal="right" vertical="center" shrinkToFit="1"/>
    </xf>
    <xf numFmtId="38" fontId="11" fillId="0" borderId="21" xfId="5" applyFont="1" applyFill="1" applyBorder="1" applyAlignment="1">
      <alignment horizontal="right" vertical="center" shrinkToFit="1"/>
    </xf>
    <xf numFmtId="38" fontId="11" fillId="0" borderId="6" xfId="5" applyFont="1" applyFill="1" applyBorder="1" applyAlignment="1">
      <alignment horizontal="right" vertical="center" shrinkToFit="1"/>
    </xf>
    <xf numFmtId="38" fontId="11" fillId="0" borderId="5" xfId="5" applyFont="1" applyFill="1" applyBorder="1" applyAlignment="1">
      <alignment horizontal="right" vertical="center" shrinkToFit="1"/>
    </xf>
    <xf numFmtId="38" fontId="11" fillId="0" borderId="12" xfId="5" applyFont="1" applyFill="1" applyBorder="1" applyAlignment="1">
      <alignment horizontal="right" vertical="center" shrinkToFit="1"/>
    </xf>
    <xf numFmtId="38" fontId="11" fillId="0" borderId="23" xfId="5" applyFont="1" applyFill="1" applyBorder="1" applyAlignment="1">
      <alignment horizontal="right" vertical="center" shrinkToFit="1"/>
    </xf>
    <xf numFmtId="38" fontId="10" fillId="0" borderId="6" xfId="5" applyFont="1" applyFill="1" applyBorder="1" applyAlignment="1">
      <alignment horizontal="right" vertical="center" shrinkToFit="1"/>
    </xf>
    <xf numFmtId="38" fontId="10" fillId="0" borderId="27" xfId="5" applyFont="1" applyFill="1" applyBorder="1" applyAlignment="1">
      <alignment horizontal="right" vertical="center" shrinkToFit="1"/>
    </xf>
    <xf numFmtId="38" fontId="10" fillId="0" borderId="28" xfId="5" applyFont="1" applyFill="1" applyBorder="1" applyAlignment="1">
      <alignment horizontal="right" vertical="center" shrinkToFit="1"/>
    </xf>
    <xf numFmtId="38" fontId="10" fillId="0" borderId="29" xfId="5" applyFont="1" applyFill="1" applyBorder="1" applyAlignment="1">
      <alignment horizontal="right" vertical="center" shrinkToFit="1"/>
    </xf>
    <xf numFmtId="38" fontId="10" fillId="0" borderId="30" xfId="5" applyFont="1" applyFill="1" applyBorder="1" applyAlignment="1">
      <alignment horizontal="right" vertical="center" shrinkToFit="1"/>
    </xf>
    <xf numFmtId="38" fontId="10" fillId="0" borderId="31" xfId="5" applyFont="1" applyFill="1" applyBorder="1" applyAlignment="1">
      <alignment horizontal="right" vertical="center" shrinkToFit="1"/>
    </xf>
    <xf numFmtId="38" fontId="10" fillId="0" borderId="32" xfId="5" applyFont="1" applyFill="1" applyBorder="1" applyAlignment="1">
      <alignment horizontal="right" vertical="center" shrinkToFit="1"/>
    </xf>
    <xf numFmtId="0" fontId="9" fillId="3" borderId="3" xfId="1" applyFont="1" applyFill="1" applyBorder="1" applyAlignment="1">
      <alignment horizontal="left" vertical="center"/>
    </xf>
    <xf numFmtId="0" fontId="9" fillId="3" borderId="0" xfId="1" applyFont="1" applyFill="1" applyBorder="1" applyAlignment="1">
      <alignment horizontal="left" vertical="center"/>
    </xf>
    <xf numFmtId="0" fontId="9" fillId="3" borderId="4" xfId="1" applyFont="1" applyFill="1" applyBorder="1" applyAlignment="1">
      <alignment horizontal="center" vertical="center"/>
    </xf>
    <xf numFmtId="0" fontId="9" fillId="3" borderId="0" xfId="1" applyFont="1" applyFill="1" applyAlignment="1">
      <alignment horizontal="left" vertical="center"/>
    </xf>
    <xf numFmtId="0" fontId="9" fillId="3" borderId="0" xfId="1" applyFont="1" applyFill="1" applyAlignment="1">
      <alignment horizontal="left" vertical="center" wrapText="1"/>
    </xf>
    <xf numFmtId="38" fontId="9" fillId="3" borderId="5" xfId="7" applyFont="1" applyFill="1" applyBorder="1" applyAlignment="1">
      <alignment horizontal="right" vertical="center"/>
    </xf>
    <xf numFmtId="38" fontId="9" fillId="3" borderId="2" xfId="7" applyFont="1" applyFill="1" applyBorder="1" applyAlignment="1">
      <alignment horizontal="right" vertical="center"/>
    </xf>
    <xf numFmtId="38" fontId="9" fillId="3" borderId="6" xfId="7" applyFont="1" applyFill="1" applyBorder="1" applyAlignment="1">
      <alignment horizontal="right" vertical="center"/>
    </xf>
    <xf numFmtId="38" fontId="9" fillId="3" borderId="10" xfId="7" applyFont="1" applyFill="1" applyBorder="1" applyAlignment="1">
      <alignment horizontal="right" vertical="center"/>
    </xf>
    <xf numFmtId="0" fontId="9" fillId="3" borderId="10" xfId="1" applyFont="1" applyFill="1" applyBorder="1" applyAlignment="1">
      <alignment horizontal="center" vertical="center"/>
    </xf>
    <xf numFmtId="0" fontId="9" fillId="3" borderId="11" xfId="1" applyFont="1" applyFill="1" applyBorder="1" applyAlignment="1">
      <alignment horizontal="center" vertical="center"/>
    </xf>
    <xf numFmtId="38" fontId="9" fillId="3" borderId="11" xfId="7" applyFont="1" applyFill="1" applyBorder="1" applyAlignment="1">
      <alignment horizontal="right" vertical="center"/>
    </xf>
    <xf numFmtId="0" fontId="9" fillId="3" borderId="2" xfId="1" applyFont="1" applyFill="1" applyBorder="1" applyAlignment="1">
      <alignment horizontal="center" vertical="center"/>
    </xf>
    <xf numFmtId="0" fontId="9" fillId="3" borderId="6" xfId="1" applyFont="1" applyFill="1" applyBorder="1" applyAlignment="1">
      <alignment horizontal="center" vertical="center"/>
    </xf>
    <xf numFmtId="0" fontId="9" fillId="3" borderId="1" xfId="1" applyFont="1" applyFill="1" applyBorder="1" applyAlignment="1">
      <alignment horizontal="right" vertical="center"/>
    </xf>
    <xf numFmtId="49" fontId="9" fillId="0" borderId="5" xfId="1" applyNumberFormat="1" applyFont="1" applyFill="1" applyBorder="1" applyAlignment="1">
      <alignment horizontal="left" vertical="center" shrinkToFit="1"/>
    </xf>
    <xf numFmtId="49" fontId="9" fillId="0" borderId="2" xfId="1" applyNumberFormat="1" applyFont="1" applyFill="1" applyBorder="1" applyAlignment="1">
      <alignment horizontal="left" vertical="center" shrinkToFit="1"/>
    </xf>
    <xf numFmtId="49" fontId="9" fillId="0" borderId="6" xfId="1" applyNumberFormat="1" applyFont="1" applyFill="1" applyBorder="1" applyAlignment="1">
      <alignment horizontal="left" vertical="center" shrinkToFit="1"/>
    </xf>
    <xf numFmtId="0" fontId="7" fillId="3" borderId="0" xfId="1" applyFont="1" applyFill="1" applyAlignment="1">
      <alignment horizontal="center" vertical="center" wrapText="1"/>
    </xf>
    <xf numFmtId="0" fontId="7" fillId="3" borderId="0" xfId="1" applyFont="1" applyFill="1" applyAlignment="1">
      <alignment horizontal="center" vertical="center"/>
    </xf>
    <xf numFmtId="0" fontId="9" fillId="3" borderId="5" xfId="1" applyFont="1" applyFill="1" applyBorder="1" applyAlignment="1">
      <alignment horizontal="center" vertical="center"/>
    </xf>
    <xf numFmtId="0" fontId="9" fillId="3" borderId="0" xfId="1" applyFont="1" applyFill="1" applyBorder="1" applyAlignment="1">
      <alignment horizontal="left" vertical="top" wrapText="1"/>
    </xf>
    <xf numFmtId="0" fontId="9" fillId="3" borderId="0" xfId="1" applyFont="1" applyFill="1" applyAlignment="1">
      <alignment horizontal="center" vertical="center"/>
    </xf>
    <xf numFmtId="0" fontId="9" fillId="3" borderId="7" xfId="1" applyFont="1" applyFill="1" applyBorder="1" applyAlignment="1">
      <alignment horizontal="center" vertical="center"/>
    </xf>
    <xf numFmtId="0" fontId="9" fillId="3" borderId="3" xfId="1" applyFont="1" applyFill="1" applyBorder="1" applyAlignment="1">
      <alignment horizontal="center" vertical="center"/>
    </xf>
    <xf numFmtId="0" fontId="9" fillId="3" borderId="9" xfId="1" applyFont="1" applyFill="1" applyBorder="1" applyAlignment="1">
      <alignment horizontal="center" vertical="center"/>
    </xf>
    <xf numFmtId="0" fontId="9" fillId="3" borderId="1" xfId="1" applyFont="1" applyFill="1" applyBorder="1" applyAlignment="1">
      <alignment horizontal="center" vertical="center"/>
    </xf>
    <xf numFmtId="0" fontId="9" fillId="3" borderId="0" xfId="1" applyFont="1" applyFill="1" applyAlignment="1">
      <alignment horizontal="left" vertical="center" indent="1"/>
    </xf>
    <xf numFmtId="0" fontId="9" fillId="3" borderId="0" xfId="1" applyFont="1" applyFill="1" applyAlignment="1">
      <alignment horizontal="left" vertical="center" indent="3"/>
    </xf>
    <xf numFmtId="0" fontId="9" fillId="3" borderId="0" xfId="1" applyFont="1" applyFill="1" applyAlignment="1">
      <alignment horizontal="right" vertical="center"/>
    </xf>
    <xf numFmtId="0" fontId="9" fillId="3" borderId="0" xfId="1" applyFont="1" applyFill="1" applyAlignment="1">
      <alignment vertical="center"/>
    </xf>
    <xf numFmtId="0" fontId="9" fillId="3" borderId="0" xfId="1" applyFont="1" applyFill="1" applyAlignment="1">
      <alignment horizontal="center" vertical="top"/>
    </xf>
    <xf numFmtId="0" fontId="9" fillId="3" borderId="0" xfId="1" applyFont="1" applyFill="1" applyAlignment="1">
      <alignment horizontal="left" vertical="top" wrapText="1" shrinkToFit="1"/>
    </xf>
    <xf numFmtId="0" fontId="9" fillId="3" borderId="0" xfId="1" applyFont="1" applyFill="1" applyAlignment="1">
      <alignment vertical="top" shrinkToFit="1"/>
    </xf>
    <xf numFmtId="0" fontId="23" fillId="3" borderId="0" xfId="1" applyFont="1" applyFill="1" applyAlignment="1">
      <alignment horizontal="distributed" vertical="top" wrapText="1" shrinkToFit="1"/>
    </xf>
    <xf numFmtId="0" fontId="10" fillId="3" borderId="0" xfId="2" applyFont="1" applyFill="1" applyAlignment="1">
      <alignment horizontal="left" vertical="center"/>
    </xf>
    <xf numFmtId="0" fontId="10" fillId="2" borderId="26" xfId="2" applyFont="1" applyFill="1" applyBorder="1" applyAlignment="1">
      <alignment horizontal="center" vertical="center" wrapText="1"/>
    </xf>
    <xf numFmtId="0" fontId="10" fillId="2" borderId="29" xfId="2" applyFont="1" applyFill="1" applyBorder="1" applyAlignment="1">
      <alignment horizontal="center" vertical="center" wrapText="1"/>
    </xf>
    <xf numFmtId="0" fontId="18" fillId="2" borderId="25" xfId="2" applyFont="1" applyFill="1" applyBorder="1" applyAlignment="1">
      <alignment horizontal="center" vertical="center" textRotation="255"/>
    </xf>
    <xf numFmtId="0" fontId="11" fillId="3" borderId="0" xfId="2" applyFont="1" applyFill="1" applyBorder="1" applyAlignment="1">
      <alignment horizontal="left" vertical="center"/>
    </xf>
    <xf numFmtId="0" fontId="10" fillId="2" borderId="7" xfId="2" applyFont="1" applyFill="1" applyBorder="1" applyAlignment="1">
      <alignment horizontal="center" vertical="center" wrapText="1"/>
    </xf>
    <xf numFmtId="0" fontId="10" fillId="2" borderId="8" xfId="2" applyFont="1" applyFill="1" applyBorder="1" applyAlignment="1">
      <alignment horizontal="center" vertical="center" wrapText="1"/>
    </xf>
    <xf numFmtId="0" fontId="10" fillId="2" borderId="24" xfId="2" applyFont="1" applyFill="1" applyBorder="1" applyAlignment="1">
      <alignment horizontal="center" vertical="center" wrapText="1"/>
    </xf>
    <xf numFmtId="0" fontId="10" fillId="2" borderId="22" xfId="2" applyFont="1" applyFill="1" applyBorder="1" applyAlignment="1">
      <alignment horizontal="center" vertical="center" wrapText="1"/>
    </xf>
    <xf numFmtId="0" fontId="10" fillId="2" borderId="2" xfId="2" applyFont="1" applyFill="1" applyBorder="1" applyAlignment="1">
      <alignment horizontal="center" vertical="center" wrapText="1" shrinkToFit="1"/>
    </xf>
    <xf numFmtId="0" fontId="10" fillId="2" borderId="6" xfId="2" applyFont="1" applyFill="1" applyBorder="1" applyAlignment="1">
      <alignment horizontal="center" vertical="center" shrinkToFit="1"/>
    </xf>
    <xf numFmtId="0" fontId="10" fillId="2" borderId="5" xfId="2" applyFont="1" applyFill="1" applyBorder="1" applyAlignment="1">
      <alignment horizontal="center" vertical="center" wrapText="1"/>
    </xf>
    <xf numFmtId="0" fontId="10" fillId="2" borderId="2" xfId="2" applyFont="1" applyFill="1" applyBorder="1" applyAlignment="1">
      <alignment horizontal="center" vertical="center" wrapText="1"/>
    </xf>
    <xf numFmtId="0" fontId="10" fillId="2" borderId="6" xfId="2" applyFont="1" applyFill="1" applyBorder="1" applyAlignment="1">
      <alignment horizontal="center" vertical="center" wrapText="1"/>
    </xf>
    <xf numFmtId="0" fontId="14" fillId="3" borderId="0" xfId="2" applyFont="1" applyFill="1">
      <alignment vertical="center"/>
    </xf>
    <xf numFmtId="0" fontId="9" fillId="3" borderId="0" xfId="6" applyFont="1" applyFill="1" applyAlignment="1">
      <alignment horizontal="left" vertical="center"/>
    </xf>
    <xf numFmtId="0" fontId="13" fillId="3" borderId="0" xfId="6" applyFont="1" applyFill="1" applyBorder="1" applyAlignment="1">
      <alignment horizontal="right" vertical="center" shrinkToFit="1"/>
    </xf>
    <xf numFmtId="0" fontId="13" fillId="4" borderId="39" xfId="2" applyFont="1" applyFill="1" applyBorder="1" applyAlignment="1">
      <alignment horizontal="center" vertical="center"/>
    </xf>
    <xf numFmtId="0" fontId="13" fillId="4" borderId="25" xfId="2" applyFont="1" applyFill="1" applyBorder="1" applyAlignment="1">
      <alignment horizontal="center" vertical="center"/>
    </xf>
    <xf numFmtId="0" fontId="13" fillId="4" borderId="13" xfId="2" applyFont="1" applyFill="1" applyBorder="1" applyAlignment="1">
      <alignment horizontal="center" vertical="center"/>
    </xf>
    <xf numFmtId="180" fontId="13" fillId="4" borderId="35" xfId="2" applyNumberFormat="1" applyFont="1" applyFill="1" applyBorder="1" applyAlignment="1">
      <alignment horizontal="right" vertical="center"/>
    </xf>
    <xf numFmtId="180" fontId="13" fillId="4" borderId="36" xfId="2" applyNumberFormat="1" applyFont="1" applyFill="1" applyBorder="1" applyAlignment="1">
      <alignment horizontal="right" vertical="center"/>
    </xf>
    <xf numFmtId="180" fontId="13" fillId="4" borderId="37" xfId="2" applyNumberFormat="1" applyFont="1" applyFill="1" applyBorder="1" applyAlignment="1">
      <alignment horizontal="right" vertical="center"/>
    </xf>
    <xf numFmtId="180" fontId="13" fillId="4" borderId="14" xfId="2" applyNumberFormat="1" applyFont="1" applyFill="1" applyBorder="1" applyAlignment="1">
      <alignment horizontal="right" vertical="center"/>
    </xf>
    <xf numFmtId="180" fontId="13" fillId="4" borderId="15" xfId="2" applyNumberFormat="1" applyFont="1" applyFill="1" applyBorder="1" applyAlignment="1">
      <alignment horizontal="right" vertical="center"/>
    </xf>
    <xf numFmtId="180" fontId="13" fillId="4" borderId="16" xfId="2" applyNumberFormat="1" applyFont="1" applyFill="1" applyBorder="1" applyAlignment="1">
      <alignment horizontal="right" vertical="center"/>
    </xf>
    <xf numFmtId="180" fontId="13" fillId="4" borderId="19" xfId="2" applyNumberFormat="1" applyFont="1" applyFill="1" applyBorder="1" applyAlignment="1">
      <alignment horizontal="right" vertical="center"/>
    </xf>
    <xf numFmtId="180" fontId="13" fillId="4" borderId="38" xfId="2" applyNumberFormat="1" applyFont="1" applyFill="1" applyBorder="1" applyAlignment="1">
      <alignment horizontal="right" vertical="center"/>
    </xf>
    <xf numFmtId="180" fontId="13" fillId="4" borderId="20" xfId="2" applyNumberFormat="1" applyFont="1" applyFill="1" applyBorder="1" applyAlignment="1">
      <alignment horizontal="right" vertical="center"/>
    </xf>
  </cellXfs>
  <cellStyles count="8">
    <cellStyle name="桁区切り" xfId="7" builtinId="6"/>
    <cellStyle name="桁区切り 2" xfId="3"/>
    <cellStyle name="桁区切り 3" xfId="5"/>
    <cellStyle name="標準" xfId="0" builtinId="0"/>
    <cellStyle name="標準 2" xfId="2"/>
    <cellStyle name="標準 3" xfId="1"/>
    <cellStyle name="標準 4" xfId="4"/>
    <cellStyle name="標準 5" xfId="6"/>
  </cellStyles>
  <dxfs count="139">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ont>
        <b val="0"/>
        <i val="0"/>
        <strike val="0"/>
        <condense val="0"/>
        <extend val="0"/>
        <outline val="0"/>
        <shadow val="0"/>
        <u val="none"/>
        <vertAlign val="baseline"/>
        <sz val="10.5"/>
        <color theme="1"/>
        <name val="ＭＳ 明朝"/>
        <scheme val="none"/>
      </font>
      <numFmt numFmtId="179" formatCode="&quot;(1)-&quot;#"/>
      <fill>
        <patternFill patternType="none">
          <fgColor indexed="64"/>
          <bgColor indexed="65"/>
        </patternFill>
      </fill>
      <alignment horizontal="center" vertical="center" textRotation="0" wrapText="0" indent="0" justifyLastLine="0" shrinkToFit="1" readingOrder="0"/>
      <border diagonalUp="0" diagonalDown="0" outline="0">
        <left/>
        <right/>
        <top/>
        <bottom/>
      </border>
      <protection locked="1" hidden="0"/>
    </dxf>
    <dxf>
      <font>
        <b val="0"/>
        <i val="0"/>
        <strike val="0"/>
        <condense val="0"/>
        <extend val="0"/>
        <outline val="0"/>
        <shadow val="0"/>
        <u val="none"/>
        <vertAlign val="baseline"/>
        <sz val="10.5"/>
        <color theme="1"/>
        <name val="ＭＳ 明朝"/>
        <scheme val="none"/>
      </font>
      <numFmt numFmtId="185" formatCode="&quot;(6)-&quot;#"/>
      <fill>
        <patternFill patternType="none">
          <fgColor indexed="64"/>
          <bgColor auto="1"/>
        </patternFill>
      </fill>
      <alignment horizontal="center" vertical="center" textRotation="0" wrapText="0" indent="0" justifyLastLine="0" shrinkToFit="1" readingOrder="0"/>
    </dxf>
    <dxf>
      <font>
        <b val="0"/>
        <i val="0"/>
        <strike val="0"/>
        <condense val="0"/>
        <extend val="0"/>
        <outline val="0"/>
        <shadow val="0"/>
        <u val="none"/>
        <vertAlign val="baseline"/>
        <sz val="10.5"/>
        <color theme="1"/>
        <name val="ＭＳ 明朝"/>
        <scheme val="none"/>
      </font>
      <numFmt numFmtId="178" formatCode="#,##0_ "/>
      <fill>
        <patternFill patternType="solid">
          <fgColor indexed="64"/>
          <bgColor theme="0"/>
        </patternFill>
      </fill>
      <alignment horizontal="general" vertical="center" textRotation="0" wrapText="0" indent="0" justifyLastLine="0" shrinkToFit="1" readingOrder="0"/>
      <border diagonalUp="0" diagonalDown="0" outline="0">
        <left style="thin">
          <color indexed="64"/>
        </left>
        <right style="thin">
          <color indexed="64"/>
        </right>
        <top/>
        <bottom/>
      </border>
      <protection locked="1" hidden="0"/>
    </dxf>
    <dxf>
      <font>
        <b val="0"/>
        <i val="0"/>
        <strike val="0"/>
        <condense val="0"/>
        <extend val="0"/>
        <outline val="0"/>
        <shadow val="0"/>
        <u val="none"/>
        <vertAlign val="baseline"/>
        <sz val="10.5"/>
        <color theme="1"/>
        <name val="ＭＳ 明朝"/>
        <scheme val="none"/>
      </font>
      <numFmt numFmtId="178" formatCode="#,##0_ "/>
      <fill>
        <patternFill patternType="none">
          <fgColor indexed="64"/>
          <bgColor auto="1"/>
        </patternFill>
      </fill>
      <alignment horizontal="general" vertical="center" textRotation="0" wrapText="0" indent="0" justifyLastLine="0" shrinkToFit="1" readingOrder="0"/>
    </dxf>
    <dxf>
      <font>
        <b val="0"/>
        <i val="0"/>
        <strike val="0"/>
        <condense val="0"/>
        <extend val="0"/>
        <outline val="0"/>
        <shadow val="0"/>
        <u val="none"/>
        <vertAlign val="baseline"/>
        <sz val="10.5"/>
        <color theme="1"/>
        <name val="ＭＳ 明朝"/>
        <scheme val="none"/>
      </font>
      <numFmt numFmtId="178" formatCode="#,##0_ "/>
      <fill>
        <patternFill patternType="solid">
          <fgColor indexed="64"/>
          <bgColor theme="0"/>
        </patternFill>
      </fill>
      <alignment horizontal="general" vertical="center" textRotation="0" wrapText="0" indent="0" justifyLastLine="0" shrinkToFit="1" readingOrder="0"/>
      <border diagonalUp="0" diagonalDown="0" outline="0">
        <left style="thin">
          <color indexed="64"/>
        </left>
        <right style="thin">
          <color indexed="64"/>
        </right>
        <top/>
        <bottom/>
      </border>
      <protection locked="1" hidden="0"/>
    </dxf>
    <dxf>
      <font>
        <b val="0"/>
        <i val="0"/>
        <strike val="0"/>
        <condense val="0"/>
        <extend val="0"/>
        <outline val="0"/>
        <shadow val="0"/>
        <u val="none"/>
        <vertAlign val="baseline"/>
        <sz val="10.5"/>
        <color theme="1"/>
        <name val="ＭＳ 明朝"/>
        <scheme val="none"/>
      </font>
      <numFmt numFmtId="178" formatCode="#,##0_ "/>
      <fill>
        <patternFill patternType="none">
          <fgColor indexed="64"/>
          <bgColor auto="1"/>
        </patternFill>
      </fill>
      <alignment horizontal="general" vertical="center" textRotation="0" wrapText="0" indent="0" justifyLastLine="0" shrinkToFit="1" readingOrder="0"/>
    </dxf>
    <dxf>
      <font>
        <b val="0"/>
        <i val="0"/>
        <strike val="0"/>
        <condense val="0"/>
        <extend val="0"/>
        <outline val="0"/>
        <shadow val="0"/>
        <u val="none"/>
        <vertAlign val="baseline"/>
        <sz val="10.5"/>
        <color theme="1"/>
        <name val="ＭＳ 明朝"/>
        <scheme val="none"/>
      </font>
      <numFmt numFmtId="0" formatCode="General"/>
      <fill>
        <patternFill patternType="none">
          <fgColor indexed="64"/>
          <bgColor indexed="65"/>
        </patternFill>
      </fill>
      <alignment horizontal="general" vertical="center" textRotation="0" wrapText="0" indent="0" justifyLastLine="0" shrinkToFit="0" readingOrder="0"/>
      <border diagonalUp="0" diagonalDown="0" outline="0">
        <left/>
        <right/>
        <top/>
        <bottom/>
      </border>
      <protection locked="1" hidden="0"/>
    </dxf>
    <dxf>
      <font>
        <b val="0"/>
        <i val="0"/>
        <strike val="0"/>
        <condense val="0"/>
        <extend val="0"/>
        <outline val="0"/>
        <shadow val="0"/>
        <u val="none"/>
        <vertAlign val="baseline"/>
        <sz val="10.5"/>
        <color theme="1"/>
        <name val="ＭＳ 明朝"/>
        <scheme val="none"/>
      </font>
      <numFmt numFmtId="178" formatCode="#,##0_ "/>
      <fill>
        <patternFill patternType="none">
          <fgColor indexed="64"/>
          <bgColor auto="1"/>
        </patternFill>
      </fill>
    </dxf>
    <dxf>
      <font>
        <b val="0"/>
        <i val="0"/>
        <strike val="0"/>
        <condense val="0"/>
        <extend val="0"/>
        <outline val="0"/>
        <shadow val="0"/>
        <u val="none"/>
        <vertAlign val="baseline"/>
        <sz val="10.5"/>
        <color theme="1"/>
        <name val="ＭＳ 明朝"/>
        <scheme val="none"/>
      </font>
      <numFmt numFmtId="0" formatCode="General"/>
      <fill>
        <patternFill patternType="none">
          <fgColor indexed="64"/>
          <bgColor indexed="65"/>
        </patternFill>
      </fill>
      <alignment horizontal="center" vertical="center" textRotation="0" wrapText="1" indent="0" justifyLastLine="0" shrinkToFit="0" readingOrder="0"/>
      <border diagonalUp="0" diagonalDown="0" outline="0">
        <left/>
        <right/>
        <top/>
        <bottom/>
      </border>
      <protection locked="1" hidden="0"/>
    </dxf>
    <dxf>
      <font>
        <b val="0"/>
        <i val="0"/>
        <strike val="0"/>
        <condense val="0"/>
        <extend val="0"/>
        <outline val="0"/>
        <shadow val="0"/>
        <u val="none"/>
        <vertAlign val="baseline"/>
        <sz val="10.5"/>
        <color theme="1"/>
        <name val="ＭＳ 明朝"/>
        <scheme val="none"/>
      </font>
      <fill>
        <patternFill patternType="none">
          <fgColor indexed="64"/>
          <bgColor auto="1"/>
        </patternFill>
      </fill>
      <alignment horizontal="center" vertical="center" textRotation="0" wrapText="1" indent="0" justifyLastLine="0" shrinkToFit="0" readingOrder="0"/>
    </dxf>
    <dxf>
      <font>
        <b val="0"/>
        <i val="0"/>
        <strike val="0"/>
        <condense val="0"/>
        <extend val="0"/>
        <outline val="0"/>
        <shadow val="0"/>
        <u val="none"/>
        <vertAlign val="baseline"/>
        <sz val="10.5"/>
        <color theme="1"/>
        <name val="ＭＳ 明朝"/>
        <scheme val="none"/>
      </font>
      <numFmt numFmtId="0" formatCode="General"/>
      <fill>
        <patternFill patternType="none">
          <fgColor indexed="64"/>
          <bgColor indexed="65"/>
        </patternFill>
      </fill>
      <alignment horizontal="left" vertical="center" textRotation="0" wrapText="1" indent="0" justifyLastLine="0" shrinkToFit="0" readingOrder="0"/>
      <border diagonalUp="0" diagonalDown="0" outline="0">
        <left/>
        <right/>
        <top/>
        <bottom/>
      </border>
      <protection locked="1" hidden="0"/>
    </dxf>
    <dxf>
      <font>
        <b val="0"/>
        <i val="0"/>
        <strike val="0"/>
        <condense val="0"/>
        <extend val="0"/>
        <outline val="0"/>
        <shadow val="0"/>
        <u val="none"/>
        <vertAlign val="baseline"/>
        <sz val="10.5"/>
        <color theme="1"/>
        <name val="ＭＳ 明朝"/>
        <scheme val="none"/>
      </font>
      <fill>
        <patternFill patternType="none">
          <fgColor indexed="64"/>
          <bgColor indexed="65"/>
        </patternFill>
      </fill>
      <alignment horizontal="left" vertical="center" textRotation="0" wrapText="1" indent="0" justifyLastLine="0" shrinkToFit="0" readingOrder="0"/>
    </dxf>
    <dxf>
      <font>
        <b val="0"/>
        <i val="0"/>
        <strike val="0"/>
        <condense val="0"/>
        <extend val="0"/>
        <outline val="0"/>
        <shadow val="0"/>
        <u val="none"/>
        <vertAlign val="baseline"/>
        <sz val="10.5"/>
        <color theme="1"/>
        <name val="ＭＳ 明朝"/>
        <scheme val="none"/>
      </font>
      <numFmt numFmtId="0" formatCode="General"/>
      <fill>
        <patternFill patternType="none">
          <fgColor indexed="64"/>
          <bgColor indexed="65"/>
        </patternFill>
      </fill>
      <alignment horizontal="center" vertical="center" textRotation="0" wrapText="1" indent="0" justifyLastLine="0" shrinkToFit="0" readingOrder="0"/>
      <border diagonalUp="0" diagonalDown="0" outline="0">
        <left/>
        <right/>
        <top/>
        <bottom/>
      </border>
      <protection locked="1" hidden="0"/>
    </dxf>
    <dxf>
      <font>
        <b val="0"/>
        <i val="0"/>
        <strike val="0"/>
        <condense val="0"/>
        <extend val="0"/>
        <outline val="0"/>
        <shadow val="0"/>
        <u val="none"/>
        <vertAlign val="baseline"/>
        <sz val="10.5"/>
        <color theme="1"/>
        <name val="ＭＳ 明朝"/>
        <scheme val="none"/>
      </font>
      <fill>
        <patternFill patternType="none">
          <fgColor indexed="64"/>
          <bgColor auto="1"/>
        </patternFill>
      </fill>
      <alignment horizontal="left" vertical="center" textRotation="0" wrapText="1" indent="0" justifyLastLine="0" shrinkToFit="0" readingOrder="0"/>
    </dxf>
    <dxf>
      <font>
        <b val="0"/>
        <i val="0"/>
        <strike val="0"/>
        <condense val="0"/>
        <extend val="0"/>
        <outline val="0"/>
        <shadow val="0"/>
        <u val="none"/>
        <vertAlign val="baseline"/>
        <sz val="10.5"/>
        <color theme="1"/>
        <name val="ＭＳ 明朝"/>
        <scheme val="none"/>
      </font>
      <numFmt numFmtId="0" formatCode="General"/>
      <fill>
        <patternFill patternType="none">
          <fgColor indexed="64"/>
          <bgColor indexed="65"/>
        </patternFill>
      </fill>
      <alignment horizontal="center" vertical="center" textRotation="0" wrapText="1" indent="0" justifyLastLine="0" shrinkToFit="0" readingOrder="0"/>
      <border diagonalUp="0" diagonalDown="0" outline="0">
        <left/>
        <right/>
        <top/>
        <bottom/>
      </border>
      <protection locked="1" hidden="0"/>
    </dxf>
    <dxf>
      <font>
        <b val="0"/>
        <i val="0"/>
        <strike val="0"/>
        <condense val="0"/>
        <extend val="0"/>
        <outline val="0"/>
        <shadow val="0"/>
        <u val="none"/>
        <vertAlign val="baseline"/>
        <sz val="10.5"/>
        <color theme="1"/>
        <name val="ＭＳ 明朝"/>
        <scheme val="none"/>
      </font>
      <fill>
        <patternFill patternType="none">
          <fgColor indexed="64"/>
          <bgColor auto="1"/>
        </patternFill>
      </fill>
      <alignment horizontal="left" vertical="center" textRotation="0" wrapText="1" indent="0" justifyLastLine="0" shrinkToFit="0" readingOrder="0"/>
    </dxf>
    <dxf>
      <font>
        <b val="0"/>
        <i val="0"/>
        <strike val="0"/>
        <condense val="0"/>
        <extend val="0"/>
        <outline val="0"/>
        <shadow val="0"/>
        <u val="none"/>
        <vertAlign val="baseline"/>
        <sz val="10.5"/>
        <color theme="1"/>
        <name val="ＭＳ 明朝"/>
        <scheme val="none"/>
      </font>
      <numFmt numFmtId="0" formatCode="General"/>
      <fill>
        <patternFill patternType="none">
          <fgColor indexed="64"/>
          <bgColor indexed="65"/>
        </patternFill>
      </fill>
      <alignment horizontal="center" vertical="center" textRotation="0" wrapText="1" indent="0" justifyLastLine="0" shrinkToFit="0" readingOrder="0"/>
      <border diagonalUp="0" diagonalDown="0" outline="0">
        <left/>
        <right/>
        <top/>
        <bottom style="thin">
          <color theme="0" tint="-0.14996795556505021"/>
        </bottom>
      </border>
      <protection locked="1" hidden="0"/>
    </dxf>
    <dxf>
      <font>
        <b val="0"/>
        <i val="0"/>
        <strike val="0"/>
        <condense val="0"/>
        <extend val="0"/>
        <outline val="0"/>
        <shadow val="0"/>
        <u val="none"/>
        <vertAlign val="baseline"/>
        <sz val="10.5"/>
        <color theme="1"/>
        <name val="ＭＳ 明朝"/>
        <scheme val="none"/>
      </font>
      <fill>
        <patternFill patternType="none">
          <fgColor indexed="64"/>
          <bgColor auto="1"/>
        </patternFill>
      </fill>
      <alignment horizontal="center" vertical="center" textRotation="0" wrapText="1" indent="0" justifyLastLine="0" shrinkToFit="0" readingOrder="0"/>
    </dxf>
    <dxf>
      <fill>
        <patternFill patternType="none">
          <fgColor rgb="FF000000"/>
          <bgColor auto="1"/>
        </patternFill>
      </fill>
    </dxf>
    <dxf>
      <fill>
        <patternFill patternType="none">
          <fgColor rgb="FF000000"/>
          <bgColor auto="1"/>
        </patternFill>
      </fill>
    </dxf>
    <dxf>
      <fill>
        <patternFill patternType="none">
          <fgColor indexed="64"/>
          <bgColor auto="1"/>
        </patternFill>
      </fill>
    </dxf>
    <dxf>
      <font>
        <b val="0"/>
        <i val="0"/>
        <strike val="0"/>
        <condense val="0"/>
        <extend val="0"/>
        <outline val="0"/>
        <shadow val="0"/>
        <u val="none"/>
        <vertAlign val="baseline"/>
        <sz val="10.5"/>
        <color theme="1"/>
        <name val="ＭＳ 明朝"/>
        <scheme val="none"/>
      </font>
      <numFmt numFmtId="179" formatCode="&quot;(1)-&quot;#"/>
      <fill>
        <patternFill patternType="none">
          <fgColor indexed="64"/>
          <bgColor indexed="65"/>
        </patternFill>
      </fill>
      <alignment horizontal="center" vertical="center" textRotation="0" wrapText="0" indent="0" justifyLastLine="0" shrinkToFit="1" readingOrder="0"/>
      <border diagonalUp="0" diagonalDown="0" outline="0">
        <left/>
        <right/>
        <top/>
        <bottom/>
      </border>
      <protection locked="1" hidden="0"/>
    </dxf>
    <dxf>
      <font>
        <b val="0"/>
        <i val="0"/>
        <strike val="0"/>
        <condense val="0"/>
        <extend val="0"/>
        <outline val="0"/>
        <shadow val="0"/>
        <u val="none"/>
        <vertAlign val="baseline"/>
        <sz val="10.5"/>
        <color theme="1"/>
        <name val="ＭＳ 明朝"/>
        <scheme val="none"/>
      </font>
      <numFmt numFmtId="184" formatCode="&quot;(5)-&quot;#"/>
      <fill>
        <patternFill patternType="none">
          <fgColor indexed="64"/>
          <bgColor auto="1"/>
        </patternFill>
      </fill>
      <alignment horizontal="center" vertical="center" textRotation="0" wrapText="0" indent="0" justifyLastLine="0" shrinkToFit="1" readingOrder="0"/>
    </dxf>
    <dxf>
      <font>
        <b val="0"/>
        <i val="0"/>
        <strike val="0"/>
        <condense val="0"/>
        <extend val="0"/>
        <outline val="0"/>
        <shadow val="0"/>
        <u val="none"/>
        <vertAlign val="baseline"/>
        <sz val="10.5"/>
        <color theme="1"/>
        <name val="ＭＳ 明朝"/>
        <scheme val="none"/>
      </font>
      <numFmt numFmtId="178" formatCode="#,##0_ "/>
      <fill>
        <patternFill patternType="solid">
          <fgColor indexed="64"/>
          <bgColor theme="0"/>
        </patternFill>
      </fill>
      <alignment horizontal="general" vertical="center" textRotation="0" wrapText="0" indent="0" justifyLastLine="0" shrinkToFit="1" readingOrder="0"/>
      <border diagonalUp="0" diagonalDown="0" outline="0">
        <left style="thin">
          <color indexed="64"/>
        </left>
        <right style="thin">
          <color indexed="64"/>
        </right>
        <top/>
        <bottom/>
      </border>
      <protection locked="1" hidden="0"/>
    </dxf>
    <dxf>
      <font>
        <b val="0"/>
        <i val="0"/>
        <strike val="0"/>
        <condense val="0"/>
        <extend val="0"/>
        <outline val="0"/>
        <shadow val="0"/>
        <u val="none"/>
        <vertAlign val="baseline"/>
        <sz val="10.5"/>
        <color theme="1"/>
        <name val="ＭＳ 明朝"/>
        <scheme val="none"/>
      </font>
      <numFmt numFmtId="178" formatCode="#,##0_ "/>
      <fill>
        <patternFill patternType="none">
          <fgColor indexed="64"/>
          <bgColor auto="1"/>
        </patternFill>
      </fill>
      <alignment horizontal="general" vertical="center" textRotation="0" wrapText="0" indent="0" justifyLastLine="0" shrinkToFit="1" readingOrder="0"/>
    </dxf>
    <dxf>
      <font>
        <b val="0"/>
        <i val="0"/>
        <strike val="0"/>
        <condense val="0"/>
        <extend val="0"/>
        <outline val="0"/>
        <shadow val="0"/>
        <u val="none"/>
        <vertAlign val="baseline"/>
        <sz val="10.5"/>
        <color theme="1"/>
        <name val="ＭＳ 明朝"/>
        <scheme val="none"/>
      </font>
      <numFmt numFmtId="178" formatCode="#,##0_ "/>
      <fill>
        <patternFill patternType="solid">
          <fgColor indexed="64"/>
          <bgColor theme="0"/>
        </patternFill>
      </fill>
      <alignment horizontal="general" vertical="center" textRotation="0" wrapText="0" indent="0" justifyLastLine="0" shrinkToFit="1" readingOrder="0"/>
      <border diagonalUp="0" diagonalDown="0" outline="0">
        <left style="thin">
          <color indexed="64"/>
        </left>
        <right style="thin">
          <color indexed="64"/>
        </right>
        <top/>
        <bottom/>
      </border>
      <protection locked="1" hidden="0"/>
    </dxf>
    <dxf>
      <font>
        <b val="0"/>
        <i val="0"/>
        <strike val="0"/>
        <condense val="0"/>
        <extend val="0"/>
        <outline val="0"/>
        <shadow val="0"/>
        <u val="none"/>
        <vertAlign val="baseline"/>
        <sz val="10.5"/>
        <color theme="1"/>
        <name val="ＭＳ 明朝"/>
        <scheme val="none"/>
      </font>
      <numFmt numFmtId="178" formatCode="#,##0_ "/>
      <fill>
        <patternFill patternType="none">
          <fgColor indexed="64"/>
          <bgColor auto="1"/>
        </patternFill>
      </fill>
      <alignment horizontal="general" vertical="center" textRotation="0" wrapText="0" indent="0" justifyLastLine="0" shrinkToFit="1" readingOrder="0"/>
    </dxf>
    <dxf>
      <font>
        <b val="0"/>
        <i val="0"/>
        <strike val="0"/>
        <condense val="0"/>
        <extend val="0"/>
        <outline val="0"/>
        <shadow val="0"/>
        <u val="none"/>
        <vertAlign val="baseline"/>
        <sz val="10.5"/>
        <color theme="1"/>
        <name val="ＭＳ 明朝"/>
        <scheme val="none"/>
      </font>
      <numFmt numFmtId="0" formatCode="General"/>
      <fill>
        <patternFill patternType="none">
          <fgColor indexed="64"/>
          <bgColor indexed="65"/>
        </patternFill>
      </fill>
      <alignment horizontal="general" vertical="center" textRotation="0" wrapText="0" indent="0" justifyLastLine="0" shrinkToFit="0" readingOrder="0"/>
      <border diagonalUp="0" diagonalDown="0" outline="0">
        <left/>
        <right/>
        <top/>
        <bottom/>
      </border>
      <protection locked="1" hidden="0"/>
    </dxf>
    <dxf>
      <font>
        <b val="0"/>
        <i val="0"/>
        <strike val="0"/>
        <condense val="0"/>
        <extend val="0"/>
        <outline val="0"/>
        <shadow val="0"/>
        <u val="none"/>
        <vertAlign val="baseline"/>
        <sz val="10.5"/>
        <color theme="1"/>
        <name val="ＭＳ 明朝"/>
        <scheme val="none"/>
      </font>
      <numFmt numFmtId="178" formatCode="#,##0_ "/>
      <fill>
        <patternFill patternType="none">
          <fgColor indexed="64"/>
          <bgColor auto="1"/>
        </patternFill>
      </fill>
    </dxf>
    <dxf>
      <font>
        <b val="0"/>
        <i val="0"/>
        <strike val="0"/>
        <condense val="0"/>
        <extend val="0"/>
        <outline val="0"/>
        <shadow val="0"/>
        <u val="none"/>
        <vertAlign val="baseline"/>
        <sz val="10.5"/>
        <color theme="1"/>
        <name val="ＭＳ 明朝"/>
        <scheme val="none"/>
      </font>
      <numFmt numFmtId="0" formatCode="General"/>
      <fill>
        <patternFill patternType="none">
          <fgColor indexed="64"/>
          <bgColor indexed="65"/>
        </patternFill>
      </fill>
      <alignment horizontal="center" vertical="center" textRotation="0" wrapText="1" indent="0" justifyLastLine="0" shrinkToFit="0" readingOrder="0"/>
      <border diagonalUp="0" diagonalDown="0" outline="0">
        <left/>
        <right/>
        <top/>
        <bottom/>
      </border>
      <protection locked="1" hidden="0"/>
    </dxf>
    <dxf>
      <font>
        <b val="0"/>
        <i val="0"/>
        <strike val="0"/>
        <condense val="0"/>
        <extend val="0"/>
        <outline val="0"/>
        <shadow val="0"/>
        <u val="none"/>
        <vertAlign val="baseline"/>
        <sz val="10.5"/>
        <color theme="1"/>
        <name val="ＭＳ 明朝"/>
        <scheme val="none"/>
      </font>
      <fill>
        <patternFill patternType="none">
          <fgColor indexed="64"/>
          <bgColor auto="1"/>
        </patternFill>
      </fill>
      <alignment horizontal="center" vertical="center" textRotation="0" wrapText="1" indent="0" justifyLastLine="0" shrinkToFit="0" readingOrder="0"/>
    </dxf>
    <dxf>
      <font>
        <b val="0"/>
        <i val="0"/>
        <strike val="0"/>
        <condense val="0"/>
        <extend val="0"/>
        <outline val="0"/>
        <shadow val="0"/>
        <u val="none"/>
        <vertAlign val="baseline"/>
        <sz val="10.5"/>
        <color theme="1"/>
        <name val="ＭＳ 明朝"/>
        <scheme val="none"/>
      </font>
      <numFmt numFmtId="0" formatCode="General"/>
      <fill>
        <patternFill patternType="none">
          <fgColor indexed="64"/>
          <bgColor indexed="65"/>
        </patternFill>
      </fill>
      <alignment horizontal="left" vertical="center" textRotation="0" wrapText="1" indent="0" justifyLastLine="0" shrinkToFit="0" readingOrder="0"/>
      <border diagonalUp="0" diagonalDown="0" outline="0">
        <left/>
        <right/>
        <top/>
        <bottom/>
      </border>
      <protection locked="1" hidden="0"/>
    </dxf>
    <dxf>
      <font>
        <b val="0"/>
        <i val="0"/>
        <strike val="0"/>
        <condense val="0"/>
        <extend val="0"/>
        <outline val="0"/>
        <shadow val="0"/>
        <u val="none"/>
        <vertAlign val="baseline"/>
        <sz val="10.5"/>
        <color theme="1"/>
        <name val="ＭＳ 明朝"/>
        <scheme val="none"/>
      </font>
      <fill>
        <patternFill patternType="none">
          <fgColor indexed="64"/>
          <bgColor indexed="65"/>
        </patternFill>
      </fill>
      <alignment horizontal="left" vertical="center" textRotation="0" wrapText="1" indent="0" justifyLastLine="0" shrinkToFit="0" readingOrder="0"/>
    </dxf>
    <dxf>
      <font>
        <b val="0"/>
        <i val="0"/>
        <strike val="0"/>
        <condense val="0"/>
        <extend val="0"/>
        <outline val="0"/>
        <shadow val="0"/>
        <u val="none"/>
        <vertAlign val="baseline"/>
        <sz val="10.5"/>
        <color theme="1"/>
        <name val="ＭＳ 明朝"/>
        <scheme val="none"/>
      </font>
      <numFmt numFmtId="0" formatCode="General"/>
      <fill>
        <patternFill patternType="none">
          <fgColor indexed="64"/>
          <bgColor indexed="65"/>
        </patternFill>
      </fill>
      <alignment horizontal="center" vertical="center" textRotation="0" wrapText="1" indent="0" justifyLastLine="0" shrinkToFit="0" readingOrder="0"/>
      <border diagonalUp="0" diagonalDown="0" outline="0">
        <left/>
        <right/>
        <top/>
        <bottom/>
      </border>
      <protection locked="1" hidden="0"/>
    </dxf>
    <dxf>
      <font>
        <b val="0"/>
        <i val="0"/>
        <strike val="0"/>
        <condense val="0"/>
        <extend val="0"/>
        <outline val="0"/>
        <shadow val="0"/>
        <u val="none"/>
        <vertAlign val="baseline"/>
        <sz val="10.5"/>
        <color theme="1"/>
        <name val="ＭＳ 明朝"/>
        <scheme val="none"/>
      </font>
      <fill>
        <patternFill patternType="none">
          <fgColor indexed="64"/>
          <bgColor auto="1"/>
        </patternFill>
      </fill>
      <alignment horizontal="left" vertical="center" textRotation="0" wrapText="1" indent="0" justifyLastLine="0" shrinkToFit="0" readingOrder="0"/>
    </dxf>
    <dxf>
      <font>
        <b val="0"/>
        <i val="0"/>
        <strike val="0"/>
        <condense val="0"/>
        <extend val="0"/>
        <outline val="0"/>
        <shadow val="0"/>
        <u val="none"/>
        <vertAlign val="baseline"/>
        <sz val="10.5"/>
        <color theme="1"/>
        <name val="ＭＳ 明朝"/>
        <scheme val="none"/>
      </font>
      <numFmt numFmtId="0" formatCode="General"/>
      <fill>
        <patternFill patternType="none">
          <fgColor indexed="64"/>
          <bgColor indexed="65"/>
        </patternFill>
      </fill>
      <alignment horizontal="center" vertical="center" textRotation="0" wrapText="1" indent="0" justifyLastLine="0" shrinkToFit="0" readingOrder="0"/>
      <border diagonalUp="0" diagonalDown="0" outline="0">
        <left/>
        <right/>
        <top/>
        <bottom/>
      </border>
      <protection locked="1" hidden="0"/>
    </dxf>
    <dxf>
      <font>
        <b val="0"/>
        <i val="0"/>
        <strike val="0"/>
        <condense val="0"/>
        <extend val="0"/>
        <outline val="0"/>
        <shadow val="0"/>
        <u val="none"/>
        <vertAlign val="baseline"/>
        <sz val="10.5"/>
        <color theme="1"/>
        <name val="ＭＳ 明朝"/>
        <scheme val="none"/>
      </font>
      <fill>
        <patternFill patternType="none">
          <fgColor indexed="64"/>
          <bgColor auto="1"/>
        </patternFill>
      </fill>
      <alignment horizontal="left" vertical="center" textRotation="0" wrapText="1" indent="0" justifyLastLine="0" shrinkToFit="0" readingOrder="0"/>
    </dxf>
    <dxf>
      <font>
        <b val="0"/>
        <i val="0"/>
        <strike val="0"/>
        <condense val="0"/>
        <extend val="0"/>
        <outline val="0"/>
        <shadow val="0"/>
        <u val="none"/>
        <vertAlign val="baseline"/>
        <sz val="10.5"/>
        <color theme="1"/>
        <name val="ＭＳ 明朝"/>
        <scheme val="none"/>
      </font>
      <numFmt numFmtId="0" formatCode="General"/>
      <fill>
        <patternFill patternType="none">
          <fgColor indexed="64"/>
          <bgColor indexed="65"/>
        </patternFill>
      </fill>
      <alignment horizontal="center" vertical="center" textRotation="0" wrapText="1" indent="0" justifyLastLine="0" shrinkToFit="0" readingOrder="0"/>
      <border diagonalUp="0" diagonalDown="0" outline="0">
        <left/>
        <right/>
        <top/>
        <bottom style="thin">
          <color theme="0" tint="-0.14996795556505021"/>
        </bottom>
      </border>
      <protection locked="1" hidden="0"/>
    </dxf>
    <dxf>
      <font>
        <b val="0"/>
        <i val="0"/>
        <strike val="0"/>
        <condense val="0"/>
        <extend val="0"/>
        <outline val="0"/>
        <shadow val="0"/>
        <u val="none"/>
        <vertAlign val="baseline"/>
        <sz val="10.5"/>
        <color theme="1"/>
        <name val="ＭＳ 明朝"/>
        <scheme val="none"/>
      </font>
      <fill>
        <patternFill patternType="none">
          <fgColor indexed="64"/>
          <bgColor auto="1"/>
        </patternFill>
      </fill>
      <alignment horizontal="center" vertical="center" textRotation="0" wrapText="1" indent="0" justifyLastLine="0" shrinkToFit="0" readingOrder="0"/>
    </dxf>
    <dxf>
      <fill>
        <patternFill patternType="none">
          <fgColor rgb="FF000000"/>
          <bgColor auto="1"/>
        </patternFill>
      </fill>
    </dxf>
    <dxf>
      <fill>
        <patternFill patternType="none">
          <fgColor rgb="FF000000"/>
          <bgColor auto="1"/>
        </patternFill>
      </fill>
    </dxf>
    <dxf>
      <fill>
        <patternFill patternType="none">
          <fgColor indexed="64"/>
          <bgColor auto="1"/>
        </patternFill>
      </fill>
    </dxf>
    <dxf>
      <font>
        <b val="0"/>
        <i val="0"/>
        <strike val="0"/>
        <condense val="0"/>
        <extend val="0"/>
        <outline val="0"/>
        <shadow val="0"/>
        <u val="none"/>
        <vertAlign val="baseline"/>
        <sz val="10.5"/>
        <color theme="1"/>
        <name val="ＭＳ 明朝"/>
        <scheme val="none"/>
      </font>
      <numFmt numFmtId="179" formatCode="&quot;(1)-&quot;#"/>
      <fill>
        <patternFill patternType="none">
          <fgColor indexed="64"/>
          <bgColor indexed="65"/>
        </patternFill>
      </fill>
      <alignment horizontal="center" vertical="center" textRotation="0" wrapText="0" indent="0" justifyLastLine="0" shrinkToFit="1" readingOrder="0"/>
      <border diagonalUp="0" diagonalDown="0" outline="0">
        <left/>
        <right/>
        <top/>
        <bottom/>
      </border>
      <protection locked="1" hidden="0"/>
    </dxf>
    <dxf>
      <font>
        <b val="0"/>
        <i val="0"/>
        <strike val="0"/>
        <condense val="0"/>
        <extend val="0"/>
        <outline val="0"/>
        <shadow val="0"/>
        <u val="none"/>
        <vertAlign val="baseline"/>
        <sz val="10.5"/>
        <color theme="1"/>
        <name val="ＭＳ 明朝"/>
        <scheme val="none"/>
      </font>
      <numFmt numFmtId="181" formatCode="&quot;(4)-&quot;#"/>
      <fill>
        <patternFill patternType="none">
          <fgColor indexed="64"/>
          <bgColor auto="1"/>
        </patternFill>
      </fill>
      <alignment horizontal="center" vertical="center" textRotation="0" wrapText="0" indent="0" justifyLastLine="0" shrinkToFit="1" readingOrder="0"/>
    </dxf>
    <dxf>
      <font>
        <b val="0"/>
        <i val="0"/>
        <strike val="0"/>
        <condense val="0"/>
        <extend val="0"/>
        <outline val="0"/>
        <shadow val="0"/>
        <u val="none"/>
        <vertAlign val="baseline"/>
        <sz val="10.5"/>
        <color theme="1"/>
        <name val="ＭＳ 明朝"/>
        <scheme val="none"/>
      </font>
      <numFmt numFmtId="178" formatCode="#,##0_ "/>
      <fill>
        <patternFill patternType="solid">
          <fgColor indexed="64"/>
          <bgColor theme="0"/>
        </patternFill>
      </fill>
      <alignment horizontal="general" vertical="center" textRotation="0" wrapText="0" indent="0" justifyLastLine="0" shrinkToFit="1" readingOrder="0"/>
      <border diagonalUp="0" diagonalDown="0" outline="0">
        <left style="thin">
          <color indexed="64"/>
        </left>
        <right style="thin">
          <color indexed="64"/>
        </right>
        <top/>
        <bottom/>
      </border>
      <protection locked="1" hidden="0"/>
    </dxf>
    <dxf>
      <font>
        <b val="0"/>
        <i val="0"/>
        <strike val="0"/>
        <condense val="0"/>
        <extend val="0"/>
        <outline val="0"/>
        <shadow val="0"/>
        <u val="none"/>
        <vertAlign val="baseline"/>
        <sz val="10.5"/>
        <color theme="1"/>
        <name val="ＭＳ 明朝"/>
        <scheme val="none"/>
      </font>
      <numFmt numFmtId="178" formatCode="#,##0_ "/>
      <fill>
        <patternFill patternType="none">
          <fgColor indexed="64"/>
          <bgColor auto="1"/>
        </patternFill>
      </fill>
      <alignment horizontal="general" vertical="center" textRotation="0" wrapText="0" indent="0" justifyLastLine="0" shrinkToFit="1" readingOrder="0"/>
    </dxf>
    <dxf>
      <font>
        <b val="0"/>
        <i val="0"/>
        <strike val="0"/>
        <condense val="0"/>
        <extend val="0"/>
        <outline val="0"/>
        <shadow val="0"/>
        <u val="none"/>
        <vertAlign val="baseline"/>
        <sz val="10.5"/>
        <color theme="1"/>
        <name val="ＭＳ 明朝"/>
        <scheme val="none"/>
      </font>
      <numFmt numFmtId="178" formatCode="#,##0_ "/>
      <fill>
        <patternFill patternType="solid">
          <fgColor indexed="64"/>
          <bgColor theme="0"/>
        </patternFill>
      </fill>
      <alignment horizontal="general" vertical="center" textRotation="0" wrapText="0" indent="0" justifyLastLine="0" shrinkToFit="1" readingOrder="0"/>
      <border diagonalUp="0" diagonalDown="0" outline="0">
        <left style="thin">
          <color indexed="64"/>
        </left>
        <right style="thin">
          <color indexed="64"/>
        </right>
        <top/>
        <bottom/>
      </border>
      <protection locked="1" hidden="0"/>
    </dxf>
    <dxf>
      <font>
        <b val="0"/>
        <i val="0"/>
        <strike val="0"/>
        <condense val="0"/>
        <extend val="0"/>
        <outline val="0"/>
        <shadow val="0"/>
        <u val="none"/>
        <vertAlign val="baseline"/>
        <sz val="10.5"/>
        <color theme="1"/>
        <name val="ＭＳ 明朝"/>
        <scheme val="none"/>
      </font>
      <numFmt numFmtId="178" formatCode="#,##0_ "/>
      <fill>
        <patternFill patternType="none">
          <fgColor indexed="64"/>
          <bgColor auto="1"/>
        </patternFill>
      </fill>
      <alignment horizontal="general" vertical="center" textRotation="0" wrapText="0" indent="0" justifyLastLine="0" shrinkToFit="1" readingOrder="0"/>
    </dxf>
    <dxf>
      <font>
        <b val="0"/>
        <i val="0"/>
        <strike val="0"/>
        <condense val="0"/>
        <extend val="0"/>
        <outline val="0"/>
        <shadow val="0"/>
        <u val="none"/>
        <vertAlign val="baseline"/>
        <sz val="10.5"/>
        <color theme="1"/>
        <name val="ＭＳ 明朝"/>
        <scheme val="none"/>
      </font>
      <numFmt numFmtId="0" formatCode="General"/>
      <fill>
        <patternFill patternType="none">
          <fgColor indexed="64"/>
          <bgColor indexed="65"/>
        </patternFill>
      </fill>
      <alignment horizontal="general" vertical="center" textRotation="0" wrapText="0" indent="0" justifyLastLine="0" shrinkToFit="0" readingOrder="0"/>
      <border diagonalUp="0" diagonalDown="0" outline="0">
        <left/>
        <right/>
        <top/>
        <bottom/>
      </border>
      <protection locked="1" hidden="0"/>
    </dxf>
    <dxf>
      <font>
        <b val="0"/>
        <i val="0"/>
        <strike val="0"/>
        <condense val="0"/>
        <extend val="0"/>
        <outline val="0"/>
        <shadow val="0"/>
        <u val="none"/>
        <vertAlign val="baseline"/>
        <sz val="10.5"/>
        <color theme="1"/>
        <name val="ＭＳ 明朝"/>
        <scheme val="none"/>
      </font>
      <numFmt numFmtId="178" formatCode="#,##0_ "/>
      <fill>
        <patternFill patternType="none">
          <fgColor indexed="64"/>
          <bgColor auto="1"/>
        </patternFill>
      </fill>
    </dxf>
    <dxf>
      <font>
        <b val="0"/>
        <i val="0"/>
        <strike val="0"/>
        <condense val="0"/>
        <extend val="0"/>
        <outline val="0"/>
        <shadow val="0"/>
        <u val="none"/>
        <vertAlign val="baseline"/>
        <sz val="10.5"/>
        <color theme="1"/>
        <name val="ＭＳ 明朝"/>
        <scheme val="none"/>
      </font>
      <numFmt numFmtId="0" formatCode="General"/>
      <fill>
        <patternFill patternType="none">
          <fgColor indexed="64"/>
          <bgColor indexed="65"/>
        </patternFill>
      </fill>
      <alignment horizontal="center" vertical="center" textRotation="0" wrapText="1" indent="0" justifyLastLine="0" shrinkToFit="0" readingOrder="0"/>
      <border diagonalUp="0" diagonalDown="0" outline="0">
        <left/>
        <right/>
        <top/>
        <bottom/>
      </border>
      <protection locked="1" hidden="0"/>
    </dxf>
    <dxf>
      <font>
        <b val="0"/>
        <i val="0"/>
        <strike val="0"/>
        <condense val="0"/>
        <extend val="0"/>
        <outline val="0"/>
        <shadow val="0"/>
        <u val="none"/>
        <vertAlign val="baseline"/>
        <sz val="10.5"/>
        <color theme="1"/>
        <name val="ＭＳ 明朝"/>
        <scheme val="none"/>
      </font>
      <fill>
        <patternFill patternType="none">
          <fgColor indexed="64"/>
          <bgColor auto="1"/>
        </patternFill>
      </fill>
      <alignment horizontal="center" vertical="center" textRotation="0" wrapText="1" indent="0" justifyLastLine="0" shrinkToFit="0" readingOrder="0"/>
    </dxf>
    <dxf>
      <font>
        <b val="0"/>
        <i val="0"/>
        <strike val="0"/>
        <condense val="0"/>
        <extend val="0"/>
        <outline val="0"/>
        <shadow val="0"/>
        <u val="none"/>
        <vertAlign val="baseline"/>
        <sz val="10.5"/>
        <color theme="1"/>
        <name val="ＭＳ 明朝"/>
        <scheme val="none"/>
      </font>
      <numFmt numFmtId="0" formatCode="General"/>
      <fill>
        <patternFill patternType="none">
          <fgColor indexed="64"/>
          <bgColor indexed="65"/>
        </patternFill>
      </fill>
      <alignment horizontal="left" vertical="center" textRotation="0" wrapText="1" indent="0" justifyLastLine="0" shrinkToFit="0" readingOrder="0"/>
      <border diagonalUp="0" diagonalDown="0" outline="0">
        <left/>
        <right/>
        <top/>
        <bottom/>
      </border>
      <protection locked="1" hidden="0"/>
    </dxf>
    <dxf>
      <font>
        <b val="0"/>
        <i val="0"/>
        <strike val="0"/>
        <condense val="0"/>
        <extend val="0"/>
        <outline val="0"/>
        <shadow val="0"/>
        <u val="none"/>
        <vertAlign val="baseline"/>
        <sz val="10.5"/>
        <color theme="1"/>
        <name val="ＭＳ 明朝"/>
        <scheme val="none"/>
      </font>
      <fill>
        <patternFill patternType="none">
          <fgColor indexed="64"/>
          <bgColor indexed="65"/>
        </patternFill>
      </fill>
      <alignment horizontal="left" vertical="center" textRotation="0" wrapText="1" indent="0" justifyLastLine="0" shrinkToFit="0" readingOrder="0"/>
    </dxf>
    <dxf>
      <font>
        <b val="0"/>
        <i val="0"/>
        <strike val="0"/>
        <condense val="0"/>
        <extend val="0"/>
        <outline val="0"/>
        <shadow val="0"/>
        <u val="none"/>
        <vertAlign val="baseline"/>
        <sz val="10.5"/>
        <color theme="1"/>
        <name val="ＭＳ 明朝"/>
        <scheme val="none"/>
      </font>
      <numFmt numFmtId="0" formatCode="General"/>
      <fill>
        <patternFill patternType="none">
          <fgColor indexed="64"/>
          <bgColor indexed="65"/>
        </patternFill>
      </fill>
      <alignment horizontal="center" vertical="center" textRotation="0" wrapText="1" indent="0" justifyLastLine="0" shrinkToFit="0" readingOrder="0"/>
      <border diagonalUp="0" diagonalDown="0" outline="0">
        <left/>
        <right/>
        <top/>
        <bottom/>
      </border>
      <protection locked="1" hidden="0"/>
    </dxf>
    <dxf>
      <font>
        <b val="0"/>
        <i val="0"/>
        <strike val="0"/>
        <condense val="0"/>
        <extend val="0"/>
        <outline val="0"/>
        <shadow val="0"/>
        <u val="none"/>
        <vertAlign val="baseline"/>
        <sz val="10.5"/>
        <color theme="1"/>
        <name val="ＭＳ 明朝"/>
        <scheme val="none"/>
      </font>
      <fill>
        <patternFill patternType="none">
          <fgColor indexed="64"/>
          <bgColor auto="1"/>
        </patternFill>
      </fill>
      <alignment horizontal="left" vertical="center" textRotation="0" wrapText="1" indent="0" justifyLastLine="0" shrinkToFit="0" readingOrder="0"/>
    </dxf>
    <dxf>
      <font>
        <b val="0"/>
        <i val="0"/>
        <strike val="0"/>
        <condense val="0"/>
        <extend val="0"/>
        <outline val="0"/>
        <shadow val="0"/>
        <u val="none"/>
        <vertAlign val="baseline"/>
        <sz val="10.5"/>
        <color theme="1"/>
        <name val="ＭＳ 明朝"/>
        <scheme val="none"/>
      </font>
      <numFmt numFmtId="0" formatCode="General"/>
      <fill>
        <patternFill patternType="none">
          <fgColor indexed="64"/>
          <bgColor indexed="65"/>
        </patternFill>
      </fill>
      <alignment horizontal="center" vertical="center" textRotation="0" wrapText="1" indent="0" justifyLastLine="0" shrinkToFit="0" readingOrder="0"/>
      <border diagonalUp="0" diagonalDown="0" outline="0">
        <left/>
        <right/>
        <top/>
        <bottom/>
      </border>
      <protection locked="1" hidden="0"/>
    </dxf>
    <dxf>
      <font>
        <b val="0"/>
        <i val="0"/>
        <strike val="0"/>
        <condense val="0"/>
        <extend val="0"/>
        <outline val="0"/>
        <shadow val="0"/>
        <u val="none"/>
        <vertAlign val="baseline"/>
        <sz val="10.5"/>
        <color theme="1"/>
        <name val="ＭＳ 明朝"/>
        <scheme val="none"/>
      </font>
      <fill>
        <patternFill patternType="none">
          <fgColor indexed="64"/>
          <bgColor auto="1"/>
        </patternFill>
      </fill>
      <alignment horizontal="left" vertical="center" textRotation="0" wrapText="1" indent="0" justifyLastLine="0" shrinkToFit="0" readingOrder="0"/>
    </dxf>
    <dxf>
      <font>
        <b val="0"/>
        <i val="0"/>
        <strike val="0"/>
        <condense val="0"/>
        <extend val="0"/>
        <outline val="0"/>
        <shadow val="0"/>
        <u val="none"/>
        <vertAlign val="baseline"/>
        <sz val="10.5"/>
        <color theme="1"/>
        <name val="ＭＳ 明朝"/>
        <scheme val="none"/>
      </font>
      <numFmt numFmtId="0" formatCode="General"/>
      <fill>
        <patternFill patternType="none">
          <fgColor indexed="64"/>
          <bgColor indexed="65"/>
        </patternFill>
      </fill>
      <alignment horizontal="center" vertical="center" textRotation="0" wrapText="1" indent="0" justifyLastLine="0" shrinkToFit="0" readingOrder="0"/>
      <border diagonalUp="0" diagonalDown="0" outline="0">
        <left/>
        <right/>
        <top/>
        <bottom style="thin">
          <color theme="0" tint="-0.14996795556505021"/>
        </bottom>
      </border>
      <protection locked="1" hidden="0"/>
    </dxf>
    <dxf>
      <font>
        <b val="0"/>
        <i val="0"/>
        <strike val="0"/>
        <condense val="0"/>
        <extend val="0"/>
        <outline val="0"/>
        <shadow val="0"/>
        <u val="none"/>
        <vertAlign val="baseline"/>
        <sz val="10.5"/>
        <color theme="1"/>
        <name val="ＭＳ 明朝"/>
        <scheme val="none"/>
      </font>
      <fill>
        <patternFill patternType="none">
          <fgColor indexed="64"/>
          <bgColor auto="1"/>
        </patternFill>
      </fill>
      <alignment horizontal="center" vertical="center" textRotation="0" wrapText="1" indent="0" justifyLastLine="0" shrinkToFit="0" readingOrder="0"/>
    </dxf>
    <dxf>
      <fill>
        <patternFill patternType="none">
          <fgColor rgb="FF000000"/>
          <bgColor auto="1"/>
        </patternFill>
      </fill>
    </dxf>
    <dxf>
      <fill>
        <patternFill patternType="none">
          <fgColor rgb="FF000000"/>
          <bgColor auto="1"/>
        </patternFill>
      </fill>
    </dxf>
    <dxf>
      <fill>
        <patternFill patternType="none">
          <fgColor indexed="64"/>
          <bgColor auto="1"/>
        </patternFill>
      </fill>
    </dxf>
    <dxf>
      <font>
        <b val="0"/>
        <i val="0"/>
        <strike val="0"/>
        <condense val="0"/>
        <extend val="0"/>
        <outline val="0"/>
        <shadow val="0"/>
        <u val="none"/>
        <vertAlign val="baseline"/>
        <sz val="10.5"/>
        <color theme="1"/>
        <name val="ＭＳ 明朝"/>
        <scheme val="none"/>
      </font>
      <numFmt numFmtId="179" formatCode="&quot;(1)-&quot;#"/>
      <fill>
        <patternFill patternType="none">
          <fgColor indexed="64"/>
          <bgColor indexed="65"/>
        </patternFill>
      </fill>
      <alignment horizontal="center" vertical="center" textRotation="0" wrapText="0" indent="0" justifyLastLine="0" shrinkToFit="1" readingOrder="0"/>
      <border diagonalUp="0" diagonalDown="0" outline="0">
        <left/>
        <right/>
        <top/>
        <bottom/>
      </border>
      <protection locked="1" hidden="0"/>
    </dxf>
    <dxf>
      <font>
        <b val="0"/>
        <i val="0"/>
        <strike val="0"/>
        <condense val="0"/>
        <extend val="0"/>
        <outline val="0"/>
        <shadow val="0"/>
        <u val="none"/>
        <vertAlign val="baseline"/>
        <sz val="10.5"/>
        <color theme="1"/>
        <name val="ＭＳ 明朝"/>
        <scheme val="none"/>
      </font>
      <numFmt numFmtId="182" formatCode="&quot;(3)-&quot;#"/>
      <fill>
        <patternFill patternType="none">
          <fgColor indexed="64"/>
          <bgColor auto="1"/>
        </patternFill>
      </fill>
      <alignment horizontal="center" vertical="center" textRotation="0" wrapText="0" indent="0" justifyLastLine="0" shrinkToFit="1" readingOrder="0"/>
    </dxf>
    <dxf>
      <font>
        <b val="0"/>
        <i val="0"/>
        <strike val="0"/>
        <condense val="0"/>
        <extend val="0"/>
        <outline val="0"/>
        <shadow val="0"/>
        <u val="none"/>
        <vertAlign val="baseline"/>
        <sz val="10.5"/>
        <color theme="1"/>
        <name val="ＭＳ 明朝"/>
        <scheme val="none"/>
      </font>
      <numFmt numFmtId="178" formatCode="#,##0_ "/>
      <fill>
        <patternFill patternType="solid">
          <fgColor indexed="64"/>
          <bgColor theme="0"/>
        </patternFill>
      </fill>
      <alignment horizontal="general" vertical="center" textRotation="0" wrapText="0" indent="0" justifyLastLine="0" shrinkToFit="1" readingOrder="0"/>
      <border diagonalUp="0" diagonalDown="0" outline="0">
        <left style="thin">
          <color indexed="64"/>
        </left>
        <right style="thin">
          <color indexed="64"/>
        </right>
        <top/>
        <bottom/>
      </border>
      <protection locked="1" hidden="0"/>
    </dxf>
    <dxf>
      <font>
        <b val="0"/>
        <i val="0"/>
        <strike val="0"/>
        <condense val="0"/>
        <extend val="0"/>
        <outline val="0"/>
        <shadow val="0"/>
        <u val="none"/>
        <vertAlign val="baseline"/>
        <sz val="10.5"/>
        <color theme="1"/>
        <name val="ＭＳ 明朝"/>
        <scheme val="none"/>
      </font>
      <numFmt numFmtId="178" formatCode="#,##0_ "/>
      <fill>
        <patternFill patternType="none">
          <fgColor indexed="64"/>
          <bgColor auto="1"/>
        </patternFill>
      </fill>
      <alignment horizontal="general" vertical="center" textRotation="0" wrapText="0" indent="0" justifyLastLine="0" shrinkToFit="1" readingOrder="0"/>
    </dxf>
    <dxf>
      <font>
        <b val="0"/>
        <i val="0"/>
        <strike val="0"/>
        <condense val="0"/>
        <extend val="0"/>
        <outline val="0"/>
        <shadow val="0"/>
        <u val="none"/>
        <vertAlign val="baseline"/>
        <sz val="10.5"/>
        <color theme="1"/>
        <name val="ＭＳ 明朝"/>
        <scheme val="none"/>
      </font>
      <numFmt numFmtId="178" formatCode="#,##0_ "/>
      <fill>
        <patternFill patternType="solid">
          <fgColor indexed="64"/>
          <bgColor theme="0"/>
        </patternFill>
      </fill>
      <alignment horizontal="general" vertical="center" textRotation="0" wrapText="0" indent="0" justifyLastLine="0" shrinkToFit="1" readingOrder="0"/>
      <border diagonalUp="0" diagonalDown="0" outline="0">
        <left style="thin">
          <color indexed="64"/>
        </left>
        <right style="thin">
          <color indexed="64"/>
        </right>
        <top/>
        <bottom/>
      </border>
      <protection locked="1" hidden="0"/>
    </dxf>
    <dxf>
      <font>
        <b val="0"/>
        <i val="0"/>
        <strike val="0"/>
        <condense val="0"/>
        <extend val="0"/>
        <outline val="0"/>
        <shadow val="0"/>
        <u val="none"/>
        <vertAlign val="baseline"/>
        <sz val="10.5"/>
        <color theme="1"/>
        <name val="ＭＳ 明朝"/>
        <scheme val="none"/>
      </font>
      <numFmt numFmtId="178" formatCode="#,##0_ "/>
      <fill>
        <patternFill patternType="none">
          <fgColor indexed="64"/>
          <bgColor auto="1"/>
        </patternFill>
      </fill>
      <alignment horizontal="general" vertical="center" textRotation="0" wrapText="0" indent="0" justifyLastLine="0" shrinkToFit="1" readingOrder="0"/>
    </dxf>
    <dxf>
      <font>
        <b val="0"/>
        <i val="0"/>
        <strike val="0"/>
        <condense val="0"/>
        <extend val="0"/>
        <outline val="0"/>
        <shadow val="0"/>
        <u val="none"/>
        <vertAlign val="baseline"/>
        <sz val="10.5"/>
        <color theme="1"/>
        <name val="ＭＳ 明朝"/>
        <scheme val="none"/>
      </font>
      <numFmt numFmtId="0" formatCode="General"/>
      <fill>
        <patternFill patternType="none">
          <fgColor indexed="64"/>
          <bgColor indexed="65"/>
        </patternFill>
      </fill>
      <alignment horizontal="general" vertical="center" textRotation="0" wrapText="0" indent="0" justifyLastLine="0" shrinkToFit="0" readingOrder="0"/>
      <border diagonalUp="0" diagonalDown="0" outline="0">
        <left/>
        <right/>
        <top/>
        <bottom/>
      </border>
      <protection locked="1" hidden="0"/>
    </dxf>
    <dxf>
      <font>
        <b val="0"/>
        <i val="0"/>
        <strike val="0"/>
        <condense val="0"/>
        <extend val="0"/>
        <outline val="0"/>
        <shadow val="0"/>
        <u val="none"/>
        <vertAlign val="baseline"/>
        <sz val="10.5"/>
        <color theme="1"/>
        <name val="ＭＳ 明朝"/>
        <scheme val="none"/>
      </font>
      <numFmt numFmtId="178" formatCode="#,##0_ "/>
      <fill>
        <patternFill patternType="none">
          <fgColor indexed="64"/>
          <bgColor auto="1"/>
        </patternFill>
      </fill>
    </dxf>
    <dxf>
      <font>
        <b val="0"/>
        <i val="0"/>
        <strike val="0"/>
        <condense val="0"/>
        <extend val="0"/>
        <outline val="0"/>
        <shadow val="0"/>
        <u val="none"/>
        <vertAlign val="baseline"/>
        <sz val="10.5"/>
        <color theme="1"/>
        <name val="ＭＳ 明朝"/>
        <scheme val="none"/>
      </font>
      <numFmt numFmtId="0" formatCode="General"/>
      <fill>
        <patternFill patternType="none">
          <fgColor indexed="64"/>
          <bgColor indexed="65"/>
        </patternFill>
      </fill>
      <alignment horizontal="center" vertical="center" textRotation="0" wrapText="1" indent="0" justifyLastLine="0" shrinkToFit="0" readingOrder="0"/>
      <border diagonalUp="0" diagonalDown="0" outline="0">
        <left/>
        <right/>
        <top/>
        <bottom/>
      </border>
      <protection locked="1" hidden="0"/>
    </dxf>
    <dxf>
      <font>
        <b val="0"/>
        <i val="0"/>
        <strike val="0"/>
        <condense val="0"/>
        <extend val="0"/>
        <outline val="0"/>
        <shadow val="0"/>
        <u val="none"/>
        <vertAlign val="baseline"/>
        <sz val="10.5"/>
        <color theme="1"/>
        <name val="ＭＳ 明朝"/>
        <scheme val="none"/>
      </font>
      <fill>
        <patternFill patternType="none">
          <fgColor indexed="64"/>
          <bgColor auto="1"/>
        </patternFill>
      </fill>
      <alignment horizontal="center" vertical="center" textRotation="0" wrapText="1" indent="0" justifyLastLine="0" shrinkToFit="0" readingOrder="0"/>
    </dxf>
    <dxf>
      <font>
        <b val="0"/>
        <i val="0"/>
        <strike val="0"/>
        <condense val="0"/>
        <extend val="0"/>
        <outline val="0"/>
        <shadow val="0"/>
        <u val="none"/>
        <vertAlign val="baseline"/>
        <sz val="10.5"/>
        <color theme="1"/>
        <name val="ＭＳ 明朝"/>
        <scheme val="none"/>
      </font>
      <numFmt numFmtId="0" formatCode="General"/>
      <fill>
        <patternFill patternType="none">
          <fgColor indexed="64"/>
          <bgColor indexed="65"/>
        </patternFill>
      </fill>
      <alignment horizontal="left" vertical="center" textRotation="0" wrapText="1" indent="0" justifyLastLine="0" shrinkToFit="0" readingOrder="0"/>
      <border diagonalUp="0" diagonalDown="0" outline="0">
        <left/>
        <right/>
        <top/>
        <bottom/>
      </border>
      <protection locked="1" hidden="0"/>
    </dxf>
    <dxf>
      <font>
        <b val="0"/>
        <i val="0"/>
        <strike val="0"/>
        <condense val="0"/>
        <extend val="0"/>
        <outline val="0"/>
        <shadow val="0"/>
        <u val="none"/>
        <vertAlign val="baseline"/>
        <sz val="10.5"/>
        <color theme="1"/>
        <name val="ＭＳ 明朝"/>
        <scheme val="none"/>
      </font>
      <fill>
        <patternFill patternType="none">
          <fgColor indexed="64"/>
          <bgColor indexed="65"/>
        </patternFill>
      </fill>
      <alignment horizontal="left" vertical="center" textRotation="0" wrapText="1" indent="0" justifyLastLine="0" shrinkToFit="0" readingOrder="0"/>
    </dxf>
    <dxf>
      <font>
        <b val="0"/>
        <i val="0"/>
        <strike val="0"/>
        <condense val="0"/>
        <extend val="0"/>
        <outline val="0"/>
        <shadow val="0"/>
        <u val="none"/>
        <vertAlign val="baseline"/>
        <sz val="10.5"/>
        <color theme="1"/>
        <name val="ＭＳ 明朝"/>
        <scheme val="none"/>
      </font>
      <numFmt numFmtId="0" formatCode="General"/>
      <fill>
        <patternFill patternType="none">
          <fgColor indexed="64"/>
          <bgColor indexed="65"/>
        </patternFill>
      </fill>
      <alignment horizontal="center" vertical="center" textRotation="0" wrapText="1" indent="0" justifyLastLine="0" shrinkToFit="0" readingOrder="0"/>
      <border diagonalUp="0" diagonalDown="0" outline="0">
        <left/>
        <right/>
        <top/>
        <bottom/>
      </border>
      <protection locked="1" hidden="0"/>
    </dxf>
    <dxf>
      <font>
        <b val="0"/>
        <i val="0"/>
        <strike val="0"/>
        <condense val="0"/>
        <extend val="0"/>
        <outline val="0"/>
        <shadow val="0"/>
        <u val="none"/>
        <vertAlign val="baseline"/>
        <sz val="10.5"/>
        <color theme="1"/>
        <name val="ＭＳ 明朝"/>
        <scheme val="none"/>
      </font>
      <fill>
        <patternFill patternType="none">
          <fgColor indexed="64"/>
          <bgColor auto="1"/>
        </patternFill>
      </fill>
      <alignment horizontal="left" vertical="center" textRotation="0" wrapText="1" indent="0" justifyLastLine="0" shrinkToFit="0" readingOrder="0"/>
    </dxf>
    <dxf>
      <font>
        <b val="0"/>
        <i val="0"/>
        <strike val="0"/>
        <condense val="0"/>
        <extend val="0"/>
        <outline val="0"/>
        <shadow val="0"/>
        <u val="none"/>
        <vertAlign val="baseline"/>
        <sz val="10.5"/>
        <color theme="1"/>
        <name val="ＭＳ 明朝"/>
        <scheme val="none"/>
      </font>
      <numFmt numFmtId="0" formatCode="General"/>
      <fill>
        <patternFill patternType="none">
          <fgColor indexed="64"/>
          <bgColor indexed="65"/>
        </patternFill>
      </fill>
      <alignment horizontal="center" vertical="center" textRotation="0" wrapText="1" indent="0" justifyLastLine="0" shrinkToFit="0" readingOrder="0"/>
      <border diagonalUp="0" diagonalDown="0" outline="0">
        <left/>
        <right/>
        <top/>
        <bottom/>
      </border>
      <protection locked="1" hidden="0"/>
    </dxf>
    <dxf>
      <font>
        <b val="0"/>
        <i val="0"/>
        <strike val="0"/>
        <condense val="0"/>
        <extend val="0"/>
        <outline val="0"/>
        <shadow val="0"/>
        <u val="none"/>
        <vertAlign val="baseline"/>
        <sz val="10.5"/>
        <color theme="1"/>
        <name val="ＭＳ 明朝"/>
        <scheme val="none"/>
      </font>
      <fill>
        <patternFill patternType="none">
          <fgColor indexed="64"/>
          <bgColor auto="1"/>
        </patternFill>
      </fill>
      <alignment horizontal="left" vertical="center" textRotation="0" wrapText="1" indent="0" justifyLastLine="0" shrinkToFit="0" readingOrder="0"/>
    </dxf>
    <dxf>
      <font>
        <b val="0"/>
        <i val="0"/>
        <strike val="0"/>
        <condense val="0"/>
        <extend val="0"/>
        <outline val="0"/>
        <shadow val="0"/>
        <u val="none"/>
        <vertAlign val="baseline"/>
        <sz val="10.5"/>
        <color theme="1"/>
        <name val="ＭＳ 明朝"/>
        <scheme val="none"/>
      </font>
      <numFmt numFmtId="0" formatCode="General"/>
      <fill>
        <patternFill patternType="none">
          <fgColor indexed="64"/>
          <bgColor indexed="65"/>
        </patternFill>
      </fill>
      <alignment horizontal="center" vertical="center" textRotation="0" wrapText="1" indent="0" justifyLastLine="0" shrinkToFit="0" readingOrder="0"/>
      <border diagonalUp="0" diagonalDown="0" outline="0">
        <left/>
        <right/>
        <top/>
        <bottom style="thin">
          <color theme="0" tint="-0.14996795556505021"/>
        </bottom>
      </border>
      <protection locked="1" hidden="0"/>
    </dxf>
    <dxf>
      <font>
        <b val="0"/>
        <i val="0"/>
        <strike val="0"/>
        <condense val="0"/>
        <extend val="0"/>
        <outline val="0"/>
        <shadow val="0"/>
        <u val="none"/>
        <vertAlign val="baseline"/>
        <sz val="10.5"/>
        <color theme="1"/>
        <name val="ＭＳ 明朝"/>
        <scheme val="none"/>
      </font>
      <fill>
        <patternFill patternType="none">
          <fgColor indexed="64"/>
          <bgColor auto="1"/>
        </patternFill>
      </fill>
      <alignment horizontal="center" vertical="center" textRotation="0" wrapText="1" indent="0" justifyLastLine="0" shrinkToFit="0" readingOrder="0"/>
    </dxf>
    <dxf>
      <fill>
        <patternFill patternType="none">
          <fgColor rgb="FF000000"/>
          <bgColor auto="1"/>
        </patternFill>
      </fill>
    </dxf>
    <dxf>
      <fill>
        <patternFill patternType="none">
          <fgColor rgb="FF000000"/>
          <bgColor auto="1"/>
        </patternFill>
      </fill>
    </dxf>
    <dxf>
      <fill>
        <patternFill patternType="none">
          <fgColor indexed="64"/>
          <bgColor auto="1"/>
        </patternFill>
      </fill>
    </dxf>
    <dxf>
      <font>
        <b val="0"/>
        <i val="0"/>
        <strike val="0"/>
        <condense val="0"/>
        <extend val="0"/>
        <outline val="0"/>
        <shadow val="0"/>
        <u val="none"/>
        <vertAlign val="baseline"/>
        <sz val="10.5"/>
        <color theme="1"/>
        <name val="ＭＳ 明朝"/>
        <scheme val="none"/>
      </font>
      <numFmt numFmtId="179" formatCode="&quot;(1)-&quot;#"/>
      <fill>
        <patternFill patternType="none">
          <fgColor indexed="64"/>
          <bgColor indexed="65"/>
        </patternFill>
      </fill>
      <alignment horizontal="center" vertical="center" textRotation="0" wrapText="0" indent="0" justifyLastLine="0" shrinkToFit="1" readingOrder="0"/>
      <border diagonalUp="0" diagonalDown="0" outline="0">
        <left/>
        <right/>
        <top/>
        <bottom/>
      </border>
      <protection locked="1" hidden="0"/>
    </dxf>
    <dxf>
      <font>
        <b val="0"/>
        <i val="0"/>
        <strike val="0"/>
        <condense val="0"/>
        <extend val="0"/>
        <outline val="0"/>
        <shadow val="0"/>
        <u val="none"/>
        <vertAlign val="baseline"/>
        <sz val="10.5"/>
        <color theme="1"/>
        <name val="ＭＳ 明朝"/>
        <scheme val="none"/>
      </font>
      <numFmt numFmtId="183" formatCode="&quot;(2)-&quot;#"/>
      <fill>
        <patternFill patternType="none">
          <fgColor indexed="64"/>
          <bgColor auto="1"/>
        </patternFill>
      </fill>
      <alignment horizontal="center" vertical="center" textRotation="0" wrapText="0" indent="0" justifyLastLine="0" shrinkToFit="1" readingOrder="0"/>
    </dxf>
    <dxf>
      <font>
        <b val="0"/>
        <i val="0"/>
        <strike val="0"/>
        <condense val="0"/>
        <extend val="0"/>
        <outline val="0"/>
        <shadow val="0"/>
        <u val="none"/>
        <vertAlign val="baseline"/>
        <sz val="10.5"/>
        <color theme="1"/>
        <name val="ＭＳ 明朝"/>
        <scheme val="none"/>
      </font>
      <numFmt numFmtId="178" formatCode="#,##0_ "/>
      <fill>
        <patternFill patternType="solid">
          <fgColor indexed="64"/>
          <bgColor theme="0"/>
        </patternFill>
      </fill>
      <alignment horizontal="general" vertical="center" textRotation="0" wrapText="0" indent="0" justifyLastLine="0" shrinkToFit="1" readingOrder="0"/>
      <border diagonalUp="0" diagonalDown="0" outline="0">
        <left style="thin">
          <color indexed="64"/>
        </left>
        <right style="thin">
          <color indexed="64"/>
        </right>
        <top/>
        <bottom/>
      </border>
      <protection locked="1" hidden="0"/>
    </dxf>
    <dxf>
      <font>
        <b val="0"/>
        <i val="0"/>
        <strike val="0"/>
        <condense val="0"/>
        <extend val="0"/>
        <outline val="0"/>
        <shadow val="0"/>
        <u val="none"/>
        <vertAlign val="baseline"/>
        <sz val="10.5"/>
        <color theme="1"/>
        <name val="ＭＳ 明朝"/>
        <scheme val="none"/>
      </font>
      <numFmt numFmtId="178" formatCode="#,##0_ "/>
      <fill>
        <patternFill patternType="none">
          <fgColor indexed="64"/>
          <bgColor auto="1"/>
        </patternFill>
      </fill>
      <alignment horizontal="general" vertical="center" textRotation="0" wrapText="0" indent="0" justifyLastLine="0" shrinkToFit="1" readingOrder="0"/>
    </dxf>
    <dxf>
      <font>
        <b val="0"/>
        <i val="0"/>
        <strike val="0"/>
        <condense val="0"/>
        <extend val="0"/>
        <outline val="0"/>
        <shadow val="0"/>
        <u val="none"/>
        <vertAlign val="baseline"/>
        <sz val="10.5"/>
        <color theme="1"/>
        <name val="ＭＳ 明朝"/>
        <scheme val="none"/>
      </font>
      <numFmt numFmtId="178" formatCode="#,##0_ "/>
      <fill>
        <patternFill patternType="solid">
          <fgColor indexed="64"/>
          <bgColor theme="0"/>
        </patternFill>
      </fill>
      <alignment horizontal="general" vertical="center" textRotation="0" wrapText="0" indent="0" justifyLastLine="0" shrinkToFit="1" readingOrder="0"/>
      <border diagonalUp="0" diagonalDown="0" outline="0">
        <left style="thin">
          <color indexed="64"/>
        </left>
        <right style="thin">
          <color indexed="64"/>
        </right>
        <top/>
        <bottom/>
      </border>
      <protection locked="1" hidden="0"/>
    </dxf>
    <dxf>
      <font>
        <b val="0"/>
        <i val="0"/>
        <strike val="0"/>
        <condense val="0"/>
        <extend val="0"/>
        <outline val="0"/>
        <shadow val="0"/>
        <u val="none"/>
        <vertAlign val="baseline"/>
        <sz val="10.5"/>
        <color theme="1"/>
        <name val="ＭＳ 明朝"/>
        <scheme val="none"/>
      </font>
      <numFmt numFmtId="178" formatCode="#,##0_ "/>
      <fill>
        <patternFill patternType="none">
          <fgColor indexed="64"/>
          <bgColor auto="1"/>
        </patternFill>
      </fill>
      <alignment horizontal="general" vertical="center" textRotation="0" wrapText="0" indent="0" justifyLastLine="0" shrinkToFit="1" readingOrder="0"/>
    </dxf>
    <dxf>
      <font>
        <b val="0"/>
        <i val="0"/>
        <strike val="0"/>
        <condense val="0"/>
        <extend val="0"/>
        <outline val="0"/>
        <shadow val="0"/>
        <u val="none"/>
        <vertAlign val="baseline"/>
        <sz val="10.5"/>
        <color theme="1"/>
        <name val="ＭＳ 明朝"/>
        <scheme val="none"/>
      </font>
      <numFmt numFmtId="0" formatCode="General"/>
      <fill>
        <patternFill patternType="none">
          <fgColor indexed="64"/>
          <bgColor indexed="65"/>
        </patternFill>
      </fill>
      <alignment horizontal="general" vertical="center" textRotation="0" wrapText="0" indent="0" justifyLastLine="0" shrinkToFit="0" readingOrder="0"/>
      <border diagonalUp="0" diagonalDown="0" outline="0">
        <left/>
        <right/>
        <top/>
        <bottom/>
      </border>
      <protection locked="1" hidden="0"/>
    </dxf>
    <dxf>
      <font>
        <b val="0"/>
        <i val="0"/>
        <strike val="0"/>
        <condense val="0"/>
        <extend val="0"/>
        <outline val="0"/>
        <shadow val="0"/>
        <u val="none"/>
        <vertAlign val="baseline"/>
        <sz val="10.5"/>
        <color theme="1"/>
        <name val="ＭＳ 明朝"/>
        <scheme val="none"/>
      </font>
      <numFmt numFmtId="178" formatCode="#,##0_ "/>
      <fill>
        <patternFill patternType="none">
          <fgColor indexed="64"/>
          <bgColor auto="1"/>
        </patternFill>
      </fill>
    </dxf>
    <dxf>
      <font>
        <b val="0"/>
        <i val="0"/>
        <strike val="0"/>
        <condense val="0"/>
        <extend val="0"/>
        <outline val="0"/>
        <shadow val="0"/>
        <u val="none"/>
        <vertAlign val="baseline"/>
        <sz val="10.5"/>
        <color theme="1"/>
        <name val="ＭＳ 明朝"/>
        <scheme val="none"/>
      </font>
      <numFmt numFmtId="0" formatCode="General"/>
      <fill>
        <patternFill patternType="none">
          <fgColor indexed="64"/>
          <bgColor indexed="65"/>
        </patternFill>
      </fill>
      <alignment horizontal="center" vertical="center" textRotation="0" wrapText="1" indent="0" justifyLastLine="0" shrinkToFit="0" readingOrder="0"/>
      <border diagonalUp="0" diagonalDown="0" outline="0">
        <left/>
        <right/>
        <top/>
        <bottom/>
      </border>
      <protection locked="1" hidden="0"/>
    </dxf>
    <dxf>
      <font>
        <b val="0"/>
        <i val="0"/>
        <strike val="0"/>
        <condense val="0"/>
        <extend val="0"/>
        <outline val="0"/>
        <shadow val="0"/>
        <u val="none"/>
        <vertAlign val="baseline"/>
        <sz val="10.5"/>
        <color theme="1"/>
        <name val="ＭＳ 明朝"/>
        <scheme val="none"/>
      </font>
      <fill>
        <patternFill patternType="none">
          <fgColor indexed="64"/>
          <bgColor auto="1"/>
        </patternFill>
      </fill>
      <alignment horizontal="center" vertical="center" textRotation="0" wrapText="1" indent="0" justifyLastLine="0" shrinkToFit="0" readingOrder="0"/>
    </dxf>
    <dxf>
      <font>
        <b val="0"/>
        <i val="0"/>
        <strike val="0"/>
        <condense val="0"/>
        <extend val="0"/>
        <outline val="0"/>
        <shadow val="0"/>
        <u val="none"/>
        <vertAlign val="baseline"/>
        <sz val="10.5"/>
        <color theme="1"/>
        <name val="ＭＳ 明朝"/>
        <scheme val="none"/>
      </font>
      <numFmt numFmtId="0" formatCode="General"/>
      <fill>
        <patternFill patternType="none">
          <fgColor indexed="64"/>
          <bgColor indexed="65"/>
        </patternFill>
      </fill>
      <alignment horizontal="left" vertical="center" textRotation="0" wrapText="1" indent="0" justifyLastLine="0" shrinkToFit="0" readingOrder="0"/>
      <border diagonalUp="0" diagonalDown="0" outline="0">
        <left/>
        <right/>
        <top/>
        <bottom/>
      </border>
      <protection locked="1" hidden="0"/>
    </dxf>
    <dxf>
      <font>
        <b val="0"/>
        <i val="0"/>
        <strike val="0"/>
        <condense val="0"/>
        <extend val="0"/>
        <outline val="0"/>
        <shadow val="0"/>
        <u val="none"/>
        <vertAlign val="baseline"/>
        <sz val="10.5"/>
        <color theme="1"/>
        <name val="ＭＳ 明朝"/>
        <scheme val="none"/>
      </font>
      <fill>
        <patternFill patternType="none">
          <fgColor indexed="64"/>
          <bgColor indexed="65"/>
        </patternFill>
      </fill>
      <alignment horizontal="left" vertical="center" textRotation="0" wrapText="1" indent="0" justifyLastLine="0" shrinkToFit="0" readingOrder="0"/>
    </dxf>
    <dxf>
      <font>
        <b val="0"/>
        <i val="0"/>
        <strike val="0"/>
        <condense val="0"/>
        <extend val="0"/>
        <outline val="0"/>
        <shadow val="0"/>
        <u val="none"/>
        <vertAlign val="baseline"/>
        <sz val="10.5"/>
        <color theme="1"/>
        <name val="ＭＳ 明朝"/>
        <scheme val="none"/>
      </font>
      <numFmt numFmtId="0" formatCode="General"/>
      <fill>
        <patternFill patternType="none">
          <fgColor indexed="64"/>
          <bgColor indexed="65"/>
        </patternFill>
      </fill>
      <alignment horizontal="center" vertical="center" textRotation="0" wrapText="1" indent="0" justifyLastLine="0" shrinkToFit="0" readingOrder="0"/>
      <border diagonalUp="0" diagonalDown="0" outline="0">
        <left/>
        <right/>
        <top/>
        <bottom/>
      </border>
      <protection locked="1" hidden="0"/>
    </dxf>
    <dxf>
      <font>
        <b val="0"/>
        <i val="0"/>
        <strike val="0"/>
        <condense val="0"/>
        <extend val="0"/>
        <outline val="0"/>
        <shadow val="0"/>
        <u val="none"/>
        <vertAlign val="baseline"/>
        <sz val="10.5"/>
        <color theme="1"/>
        <name val="ＭＳ 明朝"/>
        <scheme val="none"/>
      </font>
      <fill>
        <patternFill patternType="none">
          <fgColor indexed="64"/>
          <bgColor auto="1"/>
        </patternFill>
      </fill>
      <alignment horizontal="left" vertical="center" textRotation="0" wrapText="1" indent="0" justifyLastLine="0" shrinkToFit="0" readingOrder="0"/>
    </dxf>
    <dxf>
      <font>
        <b val="0"/>
        <i val="0"/>
        <strike val="0"/>
        <condense val="0"/>
        <extend val="0"/>
        <outline val="0"/>
        <shadow val="0"/>
        <u val="none"/>
        <vertAlign val="baseline"/>
        <sz val="10.5"/>
        <color theme="1"/>
        <name val="ＭＳ 明朝"/>
        <scheme val="none"/>
      </font>
      <numFmt numFmtId="0" formatCode="General"/>
      <fill>
        <patternFill patternType="none">
          <fgColor indexed="64"/>
          <bgColor indexed="65"/>
        </patternFill>
      </fill>
      <alignment horizontal="center" vertical="center" textRotation="0" wrapText="1" indent="0" justifyLastLine="0" shrinkToFit="0" readingOrder="0"/>
      <border diagonalUp="0" diagonalDown="0" outline="0">
        <left/>
        <right/>
        <top/>
        <bottom/>
      </border>
      <protection locked="1" hidden="0"/>
    </dxf>
    <dxf>
      <font>
        <b val="0"/>
        <i val="0"/>
        <strike val="0"/>
        <condense val="0"/>
        <extend val="0"/>
        <outline val="0"/>
        <shadow val="0"/>
        <u val="none"/>
        <vertAlign val="baseline"/>
        <sz val="10.5"/>
        <color theme="1"/>
        <name val="ＭＳ 明朝"/>
        <scheme val="none"/>
      </font>
      <fill>
        <patternFill patternType="none">
          <fgColor indexed="64"/>
          <bgColor auto="1"/>
        </patternFill>
      </fill>
      <alignment horizontal="left" vertical="center" textRotation="0" wrapText="1" indent="0" justifyLastLine="0" shrinkToFit="0" readingOrder="0"/>
    </dxf>
    <dxf>
      <font>
        <b val="0"/>
        <i val="0"/>
        <strike val="0"/>
        <condense val="0"/>
        <extend val="0"/>
        <outline val="0"/>
        <shadow val="0"/>
        <u val="none"/>
        <vertAlign val="baseline"/>
        <sz val="10.5"/>
        <color theme="1"/>
        <name val="ＭＳ 明朝"/>
        <scheme val="none"/>
      </font>
      <numFmt numFmtId="0" formatCode="General"/>
      <fill>
        <patternFill patternType="none">
          <fgColor indexed="64"/>
          <bgColor indexed="65"/>
        </patternFill>
      </fill>
      <alignment horizontal="center" vertical="center" textRotation="0" wrapText="1" indent="0" justifyLastLine="0" shrinkToFit="0" readingOrder="0"/>
      <border diagonalUp="0" diagonalDown="0" outline="0">
        <left/>
        <right/>
        <top/>
        <bottom style="thin">
          <color theme="0" tint="-0.14996795556505021"/>
        </bottom>
      </border>
      <protection locked="1" hidden="0"/>
    </dxf>
    <dxf>
      <font>
        <b val="0"/>
        <i val="0"/>
        <strike val="0"/>
        <condense val="0"/>
        <extend val="0"/>
        <outline val="0"/>
        <shadow val="0"/>
        <u val="none"/>
        <vertAlign val="baseline"/>
        <sz val="10.5"/>
        <color theme="1"/>
        <name val="ＭＳ 明朝"/>
        <scheme val="none"/>
      </font>
      <fill>
        <patternFill patternType="none">
          <fgColor indexed="64"/>
          <bgColor auto="1"/>
        </patternFill>
      </fill>
      <alignment horizontal="center" vertical="center" textRotation="0" wrapText="1" indent="0" justifyLastLine="0" shrinkToFit="0" readingOrder="0"/>
    </dxf>
    <dxf>
      <fill>
        <patternFill patternType="none">
          <fgColor rgb="FF000000"/>
          <bgColor auto="1"/>
        </patternFill>
      </fill>
    </dxf>
    <dxf>
      <fill>
        <patternFill patternType="none">
          <fgColor rgb="FF000000"/>
          <bgColor auto="1"/>
        </patternFill>
      </fill>
    </dxf>
    <dxf>
      <fill>
        <patternFill patternType="none">
          <fgColor indexed="64"/>
          <bgColor auto="1"/>
        </patternFill>
      </fill>
    </dxf>
    <dxf>
      <font>
        <b val="0"/>
        <i val="0"/>
        <strike val="0"/>
        <condense val="0"/>
        <extend val="0"/>
        <outline val="0"/>
        <shadow val="0"/>
        <u val="none"/>
        <vertAlign val="baseline"/>
        <sz val="10.5"/>
        <color theme="1"/>
        <name val="ＭＳ 明朝"/>
        <scheme val="none"/>
      </font>
      <numFmt numFmtId="179" formatCode="&quot;(1)-&quot;#"/>
      <fill>
        <patternFill patternType="none">
          <fgColor indexed="64"/>
          <bgColor indexed="65"/>
        </patternFill>
      </fill>
      <alignment horizontal="center" vertical="center" textRotation="0" wrapText="0" indent="0" justifyLastLine="0" shrinkToFit="1" readingOrder="0"/>
      <border diagonalUp="0" diagonalDown="0" outline="0">
        <left/>
        <right/>
        <top/>
        <bottom/>
      </border>
      <protection locked="1" hidden="0"/>
    </dxf>
    <dxf>
      <font>
        <b val="0"/>
        <i val="0"/>
        <strike val="0"/>
        <condense val="0"/>
        <extend val="0"/>
        <outline val="0"/>
        <shadow val="0"/>
        <u val="none"/>
        <vertAlign val="baseline"/>
        <sz val="10.5"/>
        <color theme="1"/>
        <name val="ＭＳ 明朝"/>
        <scheme val="none"/>
      </font>
      <numFmt numFmtId="179" formatCode="&quot;(1)-&quot;#"/>
      <fill>
        <patternFill patternType="none">
          <fgColor indexed="64"/>
          <bgColor auto="1"/>
        </patternFill>
      </fill>
      <alignment horizontal="center" vertical="center" textRotation="0" wrapText="0" indent="0" justifyLastLine="0" shrinkToFit="1" readingOrder="0"/>
    </dxf>
    <dxf>
      <font>
        <b val="0"/>
        <i val="0"/>
        <strike val="0"/>
        <condense val="0"/>
        <extend val="0"/>
        <outline val="0"/>
        <shadow val="0"/>
        <u val="none"/>
        <vertAlign val="baseline"/>
        <sz val="10.5"/>
        <color theme="1"/>
        <name val="ＭＳ 明朝"/>
        <scheme val="none"/>
      </font>
      <numFmt numFmtId="178" formatCode="#,##0_ "/>
      <fill>
        <patternFill patternType="solid">
          <fgColor indexed="64"/>
          <bgColor theme="0"/>
        </patternFill>
      </fill>
      <alignment horizontal="general" vertical="center" textRotation="0" wrapText="0" indent="0" justifyLastLine="0" shrinkToFit="1" readingOrder="0"/>
      <border diagonalUp="0" diagonalDown="0" outline="0">
        <left style="thin">
          <color indexed="64"/>
        </left>
        <right style="thin">
          <color indexed="64"/>
        </right>
        <top/>
        <bottom/>
      </border>
      <protection locked="1" hidden="0"/>
    </dxf>
    <dxf>
      <font>
        <b val="0"/>
        <i val="0"/>
        <strike val="0"/>
        <condense val="0"/>
        <extend val="0"/>
        <outline val="0"/>
        <shadow val="0"/>
        <u val="none"/>
        <vertAlign val="baseline"/>
        <sz val="10.5"/>
        <color theme="1"/>
        <name val="ＭＳ 明朝"/>
        <scheme val="none"/>
      </font>
      <numFmt numFmtId="178" formatCode="#,##0_ "/>
      <fill>
        <patternFill patternType="none">
          <fgColor indexed="64"/>
          <bgColor auto="1"/>
        </patternFill>
      </fill>
      <alignment horizontal="general" vertical="center" textRotation="0" wrapText="0" indent="0" justifyLastLine="0" shrinkToFit="1" readingOrder="0"/>
    </dxf>
    <dxf>
      <font>
        <b val="0"/>
        <i val="0"/>
        <strike val="0"/>
        <condense val="0"/>
        <extend val="0"/>
        <outline val="0"/>
        <shadow val="0"/>
        <u val="none"/>
        <vertAlign val="baseline"/>
        <sz val="10.5"/>
        <color theme="1"/>
        <name val="ＭＳ 明朝"/>
        <scheme val="none"/>
      </font>
      <numFmt numFmtId="178" formatCode="#,##0_ "/>
      <fill>
        <patternFill patternType="solid">
          <fgColor indexed="64"/>
          <bgColor theme="0"/>
        </patternFill>
      </fill>
      <alignment horizontal="general" vertical="center" textRotation="0" wrapText="0" indent="0" justifyLastLine="0" shrinkToFit="1" readingOrder="0"/>
      <border diagonalUp="0" diagonalDown="0" outline="0">
        <left style="thin">
          <color indexed="64"/>
        </left>
        <right style="thin">
          <color indexed="64"/>
        </right>
        <top/>
        <bottom/>
      </border>
      <protection locked="1" hidden="0"/>
    </dxf>
    <dxf>
      <font>
        <b val="0"/>
        <i val="0"/>
        <strike val="0"/>
        <condense val="0"/>
        <extend val="0"/>
        <outline val="0"/>
        <shadow val="0"/>
        <u val="none"/>
        <vertAlign val="baseline"/>
        <sz val="10.5"/>
        <color theme="1"/>
        <name val="ＭＳ 明朝"/>
        <scheme val="none"/>
      </font>
      <numFmt numFmtId="178" formatCode="#,##0_ "/>
      <fill>
        <patternFill patternType="none">
          <fgColor indexed="64"/>
          <bgColor auto="1"/>
        </patternFill>
      </fill>
      <alignment horizontal="general" vertical="center" textRotation="0" wrapText="0" indent="0" justifyLastLine="0" shrinkToFit="1" readingOrder="0"/>
    </dxf>
    <dxf>
      <font>
        <b val="0"/>
        <i val="0"/>
        <strike val="0"/>
        <condense val="0"/>
        <extend val="0"/>
        <outline val="0"/>
        <shadow val="0"/>
        <u val="none"/>
        <vertAlign val="baseline"/>
        <sz val="10.5"/>
        <color theme="1"/>
        <name val="ＭＳ 明朝"/>
        <scheme val="none"/>
      </font>
      <numFmt numFmtId="0" formatCode="General"/>
      <fill>
        <patternFill patternType="none">
          <fgColor indexed="64"/>
          <bgColor indexed="65"/>
        </patternFill>
      </fill>
      <alignment horizontal="general" vertical="center" textRotation="0" wrapText="0" indent="0" justifyLastLine="0" shrinkToFit="0" readingOrder="0"/>
      <border diagonalUp="0" diagonalDown="0" outline="0">
        <left/>
        <right/>
        <top/>
        <bottom/>
      </border>
      <protection locked="1" hidden="0"/>
    </dxf>
    <dxf>
      <font>
        <b val="0"/>
        <i val="0"/>
        <strike val="0"/>
        <condense val="0"/>
        <extend val="0"/>
        <outline val="0"/>
        <shadow val="0"/>
        <u val="none"/>
        <vertAlign val="baseline"/>
        <sz val="10.5"/>
        <color theme="1"/>
        <name val="ＭＳ 明朝"/>
        <scheme val="none"/>
      </font>
      <numFmt numFmtId="178" formatCode="#,##0_ "/>
      <fill>
        <patternFill patternType="none">
          <fgColor indexed="64"/>
          <bgColor auto="1"/>
        </patternFill>
      </fill>
    </dxf>
    <dxf>
      <font>
        <b val="0"/>
        <i val="0"/>
        <strike val="0"/>
        <condense val="0"/>
        <extend val="0"/>
        <outline val="0"/>
        <shadow val="0"/>
        <u val="none"/>
        <vertAlign val="baseline"/>
        <sz val="10.5"/>
        <color theme="1"/>
        <name val="ＭＳ 明朝"/>
        <scheme val="none"/>
      </font>
      <numFmt numFmtId="0" formatCode="General"/>
      <fill>
        <patternFill patternType="none">
          <fgColor indexed="64"/>
          <bgColor indexed="65"/>
        </patternFill>
      </fill>
      <alignment horizontal="center" vertical="center" textRotation="0" wrapText="1" indent="0" justifyLastLine="0" shrinkToFit="0" readingOrder="0"/>
      <border diagonalUp="0" diagonalDown="0" outline="0">
        <left/>
        <right/>
        <top/>
        <bottom/>
      </border>
      <protection locked="1" hidden="0"/>
    </dxf>
    <dxf>
      <font>
        <b val="0"/>
        <i val="0"/>
        <strike val="0"/>
        <condense val="0"/>
        <extend val="0"/>
        <outline val="0"/>
        <shadow val="0"/>
        <u val="none"/>
        <vertAlign val="baseline"/>
        <sz val="10.5"/>
        <color theme="1"/>
        <name val="ＭＳ 明朝"/>
        <scheme val="none"/>
      </font>
      <fill>
        <patternFill patternType="none">
          <fgColor indexed="64"/>
          <bgColor auto="1"/>
        </patternFill>
      </fill>
      <alignment horizontal="center" vertical="center" textRotation="0" wrapText="1" indent="0" justifyLastLine="0" shrinkToFit="0" readingOrder="0"/>
    </dxf>
    <dxf>
      <font>
        <b val="0"/>
        <i val="0"/>
        <strike val="0"/>
        <condense val="0"/>
        <extend val="0"/>
        <outline val="0"/>
        <shadow val="0"/>
        <u val="none"/>
        <vertAlign val="baseline"/>
        <sz val="10.5"/>
        <color theme="1"/>
        <name val="ＭＳ 明朝"/>
        <scheme val="none"/>
      </font>
      <numFmt numFmtId="0" formatCode="General"/>
      <fill>
        <patternFill patternType="none">
          <fgColor indexed="64"/>
          <bgColor indexed="65"/>
        </patternFill>
      </fill>
      <alignment horizontal="left" vertical="center" textRotation="0" wrapText="1" indent="0" justifyLastLine="0" shrinkToFit="0" readingOrder="0"/>
      <border diagonalUp="0" diagonalDown="0" outline="0">
        <left/>
        <right/>
        <top/>
        <bottom/>
      </border>
      <protection locked="1" hidden="0"/>
    </dxf>
    <dxf>
      <font>
        <b val="0"/>
        <i val="0"/>
        <strike val="0"/>
        <condense val="0"/>
        <extend val="0"/>
        <outline val="0"/>
        <shadow val="0"/>
        <u val="none"/>
        <vertAlign val="baseline"/>
        <sz val="10.5"/>
        <color theme="1"/>
        <name val="ＭＳ 明朝"/>
        <scheme val="none"/>
      </font>
      <fill>
        <patternFill patternType="none">
          <fgColor indexed="64"/>
          <bgColor auto="1"/>
        </patternFill>
      </fill>
      <alignment horizontal="left" vertical="center" textRotation="0" wrapText="1" indent="0" justifyLastLine="0" shrinkToFit="0" readingOrder="0"/>
    </dxf>
    <dxf>
      <font>
        <b val="0"/>
        <i val="0"/>
        <strike val="0"/>
        <condense val="0"/>
        <extend val="0"/>
        <outline val="0"/>
        <shadow val="0"/>
        <u val="none"/>
        <vertAlign val="baseline"/>
        <sz val="10.5"/>
        <color theme="1"/>
        <name val="ＭＳ 明朝"/>
        <scheme val="none"/>
      </font>
      <numFmt numFmtId="0" formatCode="General"/>
      <fill>
        <patternFill patternType="none">
          <fgColor indexed="64"/>
          <bgColor indexed="65"/>
        </patternFill>
      </fill>
      <alignment horizontal="center" vertical="center" textRotation="0" wrapText="1" indent="0" justifyLastLine="0" shrinkToFit="0" readingOrder="0"/>
      <border diagonalUp="0" diagonalDown="0" outline="0">
        <left/>
        <right/>
        <top/>
        <bottom/>
      </border>
      <protection locked="1" hidden="0"/>
    </dxf>
    <dxf>
      <font>
        <b val="0"/>
        <i val="0"/>
        <strike val="0"/>
        <condense val="0"/>
        <extend val="0"/>
        <outline val="0"/>
        <shadow val="0"/>
        <u val="none"/>
        <vertAlign val="baseline"/>
        <sz val="10.5"/>
        <color theme="1"/>
        <name val="ＭＳ 明朝"/>
        <scheme val="none"/>
      </font>
      <fill>
        <patternFill patternType="none">
          <fgColor indexed="64"/>
          <bgColor auto="1"/>
        </patternFill>
      </fill>
      <alignment horizontal="left" vertical="center" textRotation="0" wrapText="1" indent="0" justifyLastLine="0" shrinkToFit="0" readingOrder="0"/>
    </dxf>
    <dxf>
      <font>
        <b val="0"/>
        <i val="0"/>
        <strike val="0"/>
        <condense val="0"/>
        <extend val="0"/>
        <outline val="0"/>
        <shadow val="0"/>
        <u val="none"/>
        <vertAlign val="baseline"/>
        <sz val="10.5"/>
        <color theme="1"/>
        <name val="ＭＳ 明朝"/>
        <scheme val="none"/>
      </font>
      <numFmt numFmtId="0" formatCode="General"/>
      <fill>
        <patternFill patternType="none">
          <fgColor indexed="64"/>
          <bgColor indexed="65"/>
        </patternFill>
      </fill>
      <alignment horizontal="center" vertical="center" textRotation="0" wrapText="1" indent="0" justifyLastLine="0" shrinkToFit="0" readingOrder="0"/>
      <border diagonalUp="0" diagonalDown="0" outline="0">
        <left/>
        <right/>
        <top/>
        <bottom/>
      </border>
      <protection locked="1" hidden="0"/>
    </dxf>
    <dxf>
      <font>
        <b val="0"/>
        <i val="0"/>
        <strike val="0"/>
        <condense val="0"/>
        <extend val="0"/>
        <outline val="0"/>
        <shadow val="0"/>
        <u val="none"/>
        <vertAlign val="baseline"/>
        <sz val="10.5"/>
        <color theme="1"/>
        <name val="ＭＳ 明朝"/>
        <scheme val="none"/>
      </font>
      <fill>
        <patternFill patternType="none">
          <fgColor indexed="64"/>
          <bgColor auto="1"/>
        </patternFill>
      </fill>
      <alignment horizontal="left" vertical="center" textRotation="0" wrapText="1" indent="0" justifyLastLine="0" shrinkToFit="0" readingOrder="0"/>
    </dxf>
    <dxf>
      <font>
        <b val="0"/>
        <i val="0"/>
        <strike val="0"/>
        <condense val="0"/>
        <extend val="0"/>
        <outline val="0"/>
        <shadow val="0"/>
        <u val="none"/>
        <vertAlign val="baseline"/>
        <sz val="10.5"/>
        <color theme="1"/>
        <name val="ＭＳ 明朝"/>
        <scheme val="none"/>
      </font>
      <numFmt numFmtId="0" formatCode="General"/>
      <fill>
        <patternFill patternType="none">
          <fgColor indexed="64"/>
          <bgColor indexed="65"/>
        </patternFill>
      </fill>
      <alignment horizontal="center" vertical="center" textRotation="0" wrapText="1" indent="0" justifyLastLine="0" shrinkToFit="0" readingOrder="0"/>
      <border diagonalUp="0" diagonalDown="0" outline="0">
        <left/>
        <right/>
        <top/>
        <bottom style="thin">
          <color theme="0" tint="-0.14996795556505021"/>
        </bottom>
      </border>
      <protection locked="1" hidden="0"/>
    </dxf>
    <dxf>
      <font>
        <b val="0"/>
        <i val="0"/>
        <strike val="0"/>
        <condense val="0"/>
        <extend val="0"/>
        <outline val="0"/>
        <shadow val="0"/>
        <u val="none"/>
        <vertAlign val="baseline"/>
        <sz val="10.5"/>
        <color theme="1"/>
        <name val="ＭＳ 明朝"/>
        <scheme val="none"/>
      </font>
      <fill>
        <patternFill patternType="none">
          <fgColor indexed="64"/>
          <bgColor auto="1"/>
        </patternFill>
      </fill>
      <alignment horizontal="center" vertical="center" textRotation="0" wrapText="1" indent="0" justifyLastLine="0" shrinkToFit="0" readingOrder="0"/>
    </dxf>
    <dxf>
      <fill>
        <patternFill patternType="none">
          <fgColor indexed="64"/>
          <bgColor auto="1"/>
        </patternFill>
      </fill>
    </dxf>
    <dxf>
      <fill>
        <patternFill patternType="none">
          <fgColor indexed="64"/>
          <bgColor auto="1"/>
        </patternFill>
      </fill>
    </dxf>
    <dxf>
      <fill>
        <patternFill patternType="none">
          <fgColor indexed="64"/>
          <bgColor auto="1"/>
        </patternFill>
      </fill>
    </dxf>
    <dxf>
      <fill>
        <patternFill>
          <bgColor theme="0" tint="-4.9989318521683403E-2"/>
        </patternFill>
      </fill>
    </dxf>
    <dxf>
      <fill>
        <patternFill>
          <bgColor theme="0" tint="-0.14996795556505021"/>
        </patternFill>
      </fill>
    </dxf>
    <dxf>
      <font>
        <b/>
        <i val="0"/>
      </font>
      <fill>
        <patternFill>
          <bgColor theme="0" tint="-0.14996795556505021"/>
        </patternFill>
      </fill>
    </dxf>
    <dxf>
      <font>
        <b/>
        <i val="0"/>
      </font>
      <fill>
        <patternFill>
          <bgColor theme="0" tint="-0.14996795556505021"/>
        </patternFill>
      </fill>
      <border>
        <top style="double">
          <color auto="1"/>
        </top>
        <vertical/>
        <horizontal/>
      </border>
    </dxf>
    <dxf>
      <font>
        <b/>
        <i val="0"/>
      </font>
      <fill>
        <patternFill>
          <bgColor theme="0" tint="-0.14996795556505021"/>
        </patternFill>
      </fill>
    </dxf>
    <dxf>
      <font>
        <b val="0"/>
        <i val="0"/>
        <strike val="0"/>
      </font>
      <border>
        <left style="thin">
          <color auto="1"/>
        </left>
        <right style="thin">
          <color auto="1"/>
        </right>
        <top style="thin">
          <color auto="1"/>
        </top>
        <bottom style="thin">
          <color auto="1"/>
        </bottom>
        <vertical style="thin">
          <color auto="1"/>
        </vertical>
        <horizontal style="thin">
          <color auto="1"/>
        </horizontal>
      </border>
    </dxf>
  </dxfs>
  <tableStyles count="1" defaultTableStyle="テーブル スタイル 1" defaultPivotStyle="PivotStyleLight16">
    <tableStyle name="テーブル スタイル 1" pivot="0" count="6">
      <tableStyleElement type="wholeTable" dxfId="138"/>
      <tableStyleElement type="headerRow" dxfId="137"/>
      <tableStyleElement type="totalRow" dxfId="136"/>
      <tableStyleElement type="firstColumn" dxfId="135"/>
      <tableStyleElement type="lastColumn" dxfId="134"/>
      <tableStyleElement type="firstRowStripe" dxfId="133"/>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030_&#9733;&#26032;&#20491;&#20154;&#29992;&#9733;/030_&#12373;&#34892;/&#26032;&#22435;_&#23558;&#20154;/&#26032;&#23637;&#31034;/051_&#12304;&#21029;&#32025;5&#12305;&#27096;&#24335;&#31532;&#65297;-2&#21495;_&#30003;&#35531;&#26360;_&#12381;&#12398;&#20182;_&#25913;&#35330;&#36215;&#26696;&#29992;_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誓約書"/>
      <sheetName val="申請書表紙"/>
      <sheetName val="１申請者概要２申請状況"/>
      <sheetName val="３役員・株主"/>
      <sheetName val="４申請要件５申請概要６日程表"/>
      <sheetName val="７資金計画"/>
      <sheetName val="８経費一覧(国内展示会)"/>
      <sheetName val="９経費一覧(海外展示会)"/>
      <sheetName val="10経費一覧(広告) "/>
    </sheetNames>
    <sheetDataSet>
      <sheetData sheetId="0"/>
      <sheetData sheetId="1"/>
      <sheetData sheetId="2">
        <row r="3">
          <cell r="AG3" t="str">
            <v>A_農業・林業</v>
          </cell>
        </row>
        <row r="4">
          <cell r="AG4" t="str">
            <v>B_漁業</v>
          </cell>
        </row>
        <row r="5">
          <cell r="AG5" t="str">
            <v>C_鉱業・採石業・砂利採取業</v>
          </cell>
        </row>
        <row r="6">
          <cell r="AG6" t="str">
            <v>D_建設業</v>
          </cell>
        </row>
        <row r="7">
          <cell r="AG7" t="str">
            <v>E_製造業</v>
          </cell>
        </row>
        <row r="8">
          <cell r="AG8" t="str">
            <v>F_電気・ガス・熱供給・水道業</v>
          </cell>
        </row>
        <row r="9">
          <cell r="AG9" t="str">
            <v>G_情報通信業</v>
          </cell>
        </row>
        <row r="10">
          <cell r="AG10" t="str">
            <v>H_運輸業・郵便業</v>
          </cell>
        </row>
        <row r="11">
          <cell r="AG11" t="str">
            <v>I_卸売業・小売業</v>
          </cell>
        </row>
        <row r="12">
          <cell r="AG12" t="str">
            <v>J_金融業・保険業</v>
          </cell>
        </row>
        <row r="13">
          <cell r="AG13" t="str">
            <v>K_不動産業・物品賃貸業</v>
          </cell>
        </row>
        <row r="14">
          <cell r="AG14" t="str">
            <v>L_学術研究・専門・技術ｻｰﾋﾞｽ業</v>
          </cell>
        </row>
        <row r="15">
          <cell r="AG15" t="str">
            <v>M_宿泊業・飲食ｻｰﾋﾞｽ業</v>
          </cell>
        </row>
        <row r="16">
          <cell r="AG16" t="str">
            <v>N_生活関連ｻｰﾋﾞｽ業・娯楽業</v>
          </cell>
        </row>
        <row r="17">
          <cell r="AG17" t="str">
            <v>O_教育・学習支援業</v>
          </cell>
        </row>
        <row r="18">
          <cell r="AG18" t="str">
            <v>P_医療・福祉</v>
          </cell>
        </row>
        <row r="19">
          <cell r="AG19" t="str">
            <v>Q_複合ｻｰﾋﾞｽ事業</v>
          </cell>
        </row>
        <row r="20">
          <cell r="AG20" t="str">
            <v>R_ｻｰﾋﾞｽ業〈他に分類されないもの〉</v>
          </cell>
        </row>
        <row r="21">
          <cell r="AG21" t="str">
            <v>S_公務〈他に分類されるものを除く〉</v>
          </cell>
        </row>
        <row r="22">
          <cell r="AG22" t="str">
            <v>T_分類不能の産業</v>
          </cell>
        </row>
      </sheetData>
      <sheetData sheetId="3"/>
      <sheetData sheetId="4"/>
      <sheetData sheetId="5"/>
      <sheetData sheetId="6"/>
      <sheetData sheetId="7"/>
      <sheetData sheetId="8"/>
    </sheetDataSet>
  </externalBook>
</externalLink>
</file>

<file path=xl/tables/table1.xml><?xml version="1.0" encoding="utf-8"?>
<table xmlns="http://schemas.openxmlformats.org/spreadsheetml/2006/main" id="1" name="テーブル1" displayName="テーブル1" ref="A4:I15" totalsRowCount="1" headerRowDxfId="132" dataDxfId="131" totalsRowDxfId="130">
  <autoFilter ref="A4:I14">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autoFilter>
  <tableColumns count="9">
    <tableColumn id="1" name="支出期" dataDxfId="129" totalsRowDxfId="128" dataCellStyle="標準 2"/>
    <tableColumn id="2" name="契約案件名" dataDxfId="127" totalsRowDxfId="126" dataCellStyle="標準 2"/>
    <tableColumn id="3" name="取引先名" dataDxfId="125" totalsRowDxfId="124" dataCellStyle="標準 2"/>
    <tableColumn id="4" name="用途・仕様" totalsRowLabel="計" dataDxfId="123" totalsRowDxfId="122" dataCellStyle="標準 2"/>
    <tableColumn id="8" name="数量･_x000a_日数_x000a_(A)" dataDxfId="121" totalsRowDxfId="120" dataCellStyle="標準 2"/>
    <tableColumn id="9" name="単価_x000a_(税抜)_x000a_(B)" dataDxfId="119" totalsRowDxfId="118" dataCellStyle="標準 2"/>
    <tableColumn id="10" name="助成事業に_x000a_要する経費_x000a_（税込）" totalsRowFunction="sum" dataDxfId="117" totalsRowDxfId="116" dataCellStyle="標準 2">
      <calculatedColumnFormula>H5*1.1</calculatedColumnFormula>
    </tableColumn>
    <tableColumn id="11" name="助成対象_x000a_経費_x000a_(A)×(B)" totalsRowFunction="sum" dataDxfId="115" totalsRowDxfId="114" dataCellStyle="標準 2">
      <calculatedColumnFormula>テーブル1[[#This Row],[数量･
日数
(A)]]*テーブル1[[#This Row],[単価
(税抜)
(B)]]</calculatedColumnFormula>
    </tableColumn>
    <tableColumn id="12" name="経費番号" dataDxfId="113" totalsRowDxfId="112" dataCellStyle="標準 2">
      <calculatedColumnFormula>ROW()-ROW(テーブル1[[#Headers],[経費番号]])</calculatedColumnFormula>
    </tableColumn>
  </tableColumns>
  <tableStyleInfo name="テーブル スタイル 1" showFirstColumn="0" showLastColumn="1" showRowStripes="1" showColumnStripes="0"/>
</table>
</file>

<file path=xl/tables/table2.xml><?xml version="1.0" encoding="utf-8"?>
<table xmlns="http://schemas.openxmlformats.org/spreadsheetml/2006/main" id="2" name="テーブル13" displayName="テーブル13" ref="A4:I15" totalsRowCount="1" headerRowDxfId="111" dataDxfId="110" totalsRowDxfId="109">
  <autoFilter ref="A4:I14">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autoFilter>
  <tableColumns count="9">
    <tableColumn id="1" name="支出期" dataDxfId="108" totalsRowDxfId="107" dataCellStyle="標準 2"/>
    <tableColumn id="2" name="契約案件名" dataDxfId="106" totalsRowDxfId="105" dataCellStyle="標準 2"/>
    <tableColumn id="3" name="取引先名" dataDxfId="104" totalsRowDxfId="103" dataCellStyle="標準 2"/>
    <tableColumn id="4" name="用途・仕様" totalsRowLabel="計" dataDxfId="102" totalsRowDxfId="101" dataCellStyle="標準 2"/>
    <tableColumn id="8" name="数量･_x000a_日数_x000a_(A)" dataDxfId="100" totalsRowDxfId="99" dataCellStyle="標準 2"/>
    <tableColumn id="9" name="単価_x000a_(税抜)_x000a_(B)" dataDxfId="98" totalsRowDxfId="97" dataCellStyle="標準 2"/>
    <tableColumn id="10" name="助成事業に_x000a_要する経費_x000a_（税込）" totalsRowFunction="sum" dataDxfId="96" totalsRowDxfId="95" dataCellStyle="標準 2">
      <calculatedColumnFormula>H5*1.1</calculatedColumnFormula>
    </tableColumn>
    <tableColumn id="11" name="助成対象_x000a_経費_x000a_(A)×(B)" totalsRowFunction="sum" dataDxfId="94" totalsRowDxfId="93" dataCellStyle="標準 2">
      <calculatedColumnFormula>テーブル13[[#This Row],[数量･
日数
(A)]]*テーブル13[[#This Row],[単価
(税抜)
(B)]]</calculatedColumnFormula>
    </tableColumn>
    <tableColumn id="12" name="経費番号" dataDxfId="92" totalsRowDxfId="91" dataCellStyle="標準 2">
      <calculatedColumnFormula>ROW()-ROW(テーブル13[[#Headers],[経費番号]])</calculatedColumnFormula>
    </tableColumn>
  </tableColumns>
  <tableStyleInfo name="テーブル スタイル 1" showFirstColumn="0" showLastColumn="1" showRowStripes="1" showColumnStripes="0"/>
</table>
</file>

<file path=xl/tables/table3.xml><?xml version="1.0" encoding="utf-8"?>
<table xmlns="http://schemas.openxmlformats.org/spreadsheetml/2006/main" id="3" name="テーブル134" displayName="テーブル134" ref="A4:I15" totalsRowCount="1" headerRowDxfId="90" dataDxfId="89" totalsRowDxfId="88">
  <autoFilter ref="A4:I14">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autoFilter>
  <tableColumns count="9">
    <tableColumn id="1" name="支出期" dataDxfId="87" totalsRowDxfId="86" dataCellStyle="標準 2"/>
    <tableColumn id="2" name="契約案件名" dataDxfId="85" totalsRowDxfId="84" dataCellStyle="標準 2"/>
    <tableColumn id="3" name="取引先名" dataDxfId="83" totalsRowDxfId="82" dataCellStyle="標準 2"/>
    <tableColumn id="4" name="用途・仕様" totalsRowLabel="計" dataDxfId="81" totalsRowDxfId="80" dataCellStyle="標準 2"/>
    <tableColumn id="8" name="数量･_x000a_日数_x000a_(A)" dataDxfId="79" totalsRowDxfId="78" dataCellStyle="標準 2"/>
    <tableColumn id="9" name="単価_x000a_(税抜)_x000a_(B)" dataDxfId="77" totalsRowDxfId="76" dataCellStyle="標準 2"/>
    <tableColumn id="10" name="助成事業に_x000a_要する経費_x000a_（税込）" totalsRowFunction="sum" dataDxfId="75" totalsRowDxfId="74" dataCellStyle="標準 2">
      <calculatedColumnFormula>H5*1.1</calculatedColumnFormula>
    </tableColumn>
    <tableColumn id="11" name="助成対象_x000a_経費_x000a_(A)×(B)" totalsRowFunction="sum" dataDxfId="73" totalsRowDxfId="72" dataCellStyle="標準 2">
      <calculatedColumnFormula>テーブル134[[#This Row],[数量･
日数
(A)]]*テーブル134[[#This Row],[単価
(税抜)
(B)]]</calculatedColumnFormula>
    </tableColumn>
    <tableColumn id="12" name="経費番号" dataDxfId="71" totalsRowDxfId="70" dataCellStyle="標準 2">
      <calculatedColumnFormula>ROW()-ROW(テーブル134[[#Headers],[経費番号]])</calculatedColumnFormula>
    </tableColumn>
  </tableColumns>
  <tableStyleInfo name="テーブル スタイル 1" showFirstColumn="0" showLastColumn="1" showRowStripes="1" showColumnStripes="0"/>
</table>
</file>

<file path=xl/tables/table4.xml><?xml version="1.0" encoding="utf-8"?>
<table xmlns="http://schemas.openxmlformats.org/spreadsheetml/2006/main" id="4" name="テーブル1345" displayName="テーブル1345" ref="A4:I15" totalsRowCount="1" headerRowDxfId="69" dataDxfId="68" totalsRowDxfId="67">
  <autoFilter ref="A4:I14">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autoFilter>
  <tableColumns count="9">
    <tableColumn id="1" name="支出期" dataDxfId="66" totalsRowDxfId="65" dataCellStyle="標準 2"/>
    <tableColumn id="2" name="契約案件名" dataDxfId="64" totalsRowDxfId="63" dataCellStyle="標準 2"/>
    <tableColumn id="3" name="取引先名" dataDxfId="62" totalsRowDxfId="61" dataCellStyle="標準 2"/>
    <tableColumn id="4" name="用途・仕様" totalsRowLabel="計" dataDxfId="60" totalsRowDxfId="59" dataCellStyle="標準 2"/>
    <tableColumn id="8" name="数量･_x000a_日数_x000a_(A)" dataDxfId="58" totalsRowDxfId="57" dataCellStyle="標準 2"/>
    <tableColumn id="9" name="単価_x000a_(税抜)_x000a_(B)" dataDxfId="56" totalsRowDxfId="55" dataCellStyle="標準 2"/>
    <tableColumn id="10" name="助成事業に_x000a_要する経費_x000a_（税込）" totalsRowFunction="sum" dataDxfId="54" totalsRowDxfId="53" dataCellStyle="標準 2">
      <calculatedColumnFormula>H5*1.1</calculatedColumnFormula>
    </tableColumn>
    <tableColumn id="11" name="助成対象_x000a_経費_x000a_(A)×(B)" totalsRowFunction="sum" dataDxfId="52" totalsRowDxfId="51" dataCellStyle="標準 2">
      <calculatedColumnFormula>テーブル1345[[#This Row],[数量･
日数
(A)]]*テーブル1345[[#This Row],[単価
(税抜)
(B)]]</calculatedColumnFormula>
    </tableColumn>
    <tableColumn id="12" name="経費番号" dataDxfId="50" totalsRowDxfId="49" dataCellStyle="標準 2">
      <calculatedColumnFormula>ROW()-ROW(テーブル1345[[#Headers],[経費番号]])</calculatedColumnFormula>
    </tableColumn>
  </tableColumns>
  <tableStyleInfo name="テーブル スタイル 1" showFirstColumn="0" showLastColumn="1" showRowStripes="1" showColumnStripes="0"/>
</table>
</file>

<file path=xl/tables/table5.xml><?xml version="1.0" encoding="utf-8"?>
<table xmlns="http://schemas.openxmlformats.org/spreadsheetml/2006/main" id="5" name="テーブル13456" displayName="テーブル13456" ref="A4:I15" totalsRowCount="1" headerRowDxfId="48" dataDxfId="47" totalsRowDxfId="46">
  <autoFilter ref="A4:I14">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autoFilter>
  <tableColumns count="9">
    <tableColumn id="1" name="支出期" dataDxfId="45" totalsRowDxfId="44" dataCellStyle="標準 2"/>
    <tableColumn id="2" name="契約案件名" dataDxfId="43" totalsRowDxfId="42" dataCellStyle="標準 2"/>
    <tableColumn id="3" name="取引先名" dataDxfId="41" totalsRowDxfId="40" dataCellStyle="標準 2"/>
    <tableColumn id="4" name="用途・仕様" totalsRowLabel="計" dataDxfId="39" totalsRowDxfId="38" dataCellStyle="標準 2"/>
    <tableColumn id="8" name="数量･_x000a_日数_x000a_(A)" dataDxfId="37" totalsRowDxfId="36" dataCellStyle="標準 2"/>
    <tableColumn id="9" name="単価_x000a_(税抜)_x000a_(B)" dataDxfId="35" totalsRowDxfId="34" dataCellStyle="標準 2"/>
    <tableColumn id="10" name="助成事業に_x000a_要する経費_x000a_（税込）" totalsRowFunction="sum" dataDxfId="33" totalsRowDxfId="32" dataCellStyle="標準 2">
      <calculatedColumnFormula>H5*1.1</calculatedColumnFormula>
    </tableColumn>
    <tableColumn id="11" name="助成対象_x000a_経費_x000a_(A)×(B)" totalsRowFunction="sum" dataDxfId="31" totalsRowDxfId="30" dataCellStyle="標準 2">
      <calculatedColumnFormula>テーブル13456[[#This Row],[数量･
日数
(A)]]*テーブル13456[[#This Row],[単価
(税抜)
(B)]]</calculatedColumnFormula>
    </tableColumn>
    <tableColumn id="12" name="経費番号" dataDxfId="29" totalsRowDxfId="28" dataCellStyle="標準 2">
      <calculatedColumnFormula>ROW()-ROW(テーブル13456[[#Headers],[経費番号]])</calculatedColumnFormula>
    </tableColumn>
  </tableColumns>
  <tableStyleInfo name="テーブル スタイル 1" showFirstColumn="0" showLastColumn="1" showRowStripes="1" showColumnStripes="0"/>
</table>
</file>

<file path=xl/tables/table6.xml><?xml version="1.0" encoding="utf-8"?>
<table xmlns="http://schemas.openxmlformats.org/spreadsheetml/2006/main" id="6" name="テーブル134567" displayName="テーブル134567" ref="A4:I15" totalsRowCount="1" headerRowDxfId="27" dataDxfId="26" totalsRowDxfId="25">
  <autoFilter ref="A4:I14">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autoFilter>
  <tableColumns count="9">
    <tableColumn id="1" name="支出期" dataDxfId="24" totalsRowDxfId="23" dataCellStyle="標準 2"/>
    <tableColumn id="2" name="契約案件名" dataDxfId="22" totalsRowDxfId="21" dataCellStyle="標準 2"/>
    <tableColumn id="3" name="取引先名" dataDxfId="20" totalsRowDxfId="19" dataCellStyle="標準 2"/>
    <tableColumn id="4" name="用途・仕様" totalsRowLabel="計" dataDxfId="18" totalsRowDxfId="17" dataCellStyle="標準 2"/>
    <tableColumn id="8" name="数量･_x000a_日数_x000a_(A)" dataDxfId="16" totalsRowDxfId="15" dataCellStyle="標準 2"/>
    <tableColumn id="9" name="単価_x000a_(税抜)_x000a_(B)" dataDxfId="14" totalsRowDxfId="13" dataCellStyle="標準 2"/>
    <tableColumn id="10" name="助成事業に_x000a_要する経費_x000a_（税込）" totalsRowFunction="sum" dataDxfId="12" totalsRowDxfId="11" dataCellStyle="標準 2">
      <calculatedColumnFormula>H5*1.1</calculatedColumnFormula>
    </tableColumn>
    <tableColumn id="11" name="助成対象_x000a_経費_x000a_(A)×(B)" totalsRowFunction="sum" dataDxfId="10" totalsRowDxfId="9" dataCellStyle="標準 2">
      <calculatedColumnFormula>テーブル134567[[#This Row],[数量･
日数
(A)]]*テーブル134567[[#This Row],[単価
(税抜)
(B)]]</calculatedColumnFormula>
    </tableColumn>
    <tableColumn id="12" name="経費番号" dataDxfId="8" totalsRowDxfId="7" dataCellStyle="標準 2">
      <calculatedColumnFormula>ROW()-ROW(テーブル134567[[#Headers],[経費番号]])</calculatedColumnFormula>
    </tableColumn>
  </tableColumns>
  <tableStyleInfo name="テーブル スタイル 1" showFirstColumn="0" showLastColumn="1" showRowStripes="1" showColumnStripes="0"/>
</table>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3"/>
  <sheetViews>
    <sheetView showZeros="0" tabSelected="1" zoomScaleNormal="100" workbookViewId="0">
      <selection activeCell="Q6" sqref="Q6"/>
    </sheetView>
  </sheetViews>
  <sheetFormatPr defaultRowHeight="12.5" x14ac:dyDescent="0.55000000000000004"/>
  <cols>
    <col min="1" max="2" width="3.08203125" style="4" customWidth="1"/>
    <col min="3" max="3" width="9.33203125" style="4" customWidth="1"/>
    <col min="4" max="4" width="3.08203125" style="4" customWidth="1"/>
    <col min="5" max="5" width="6.25" style="4" customWidth="1"/>
    <col min="6" max="9" width="3.08203125" style="4" customWidth="1"/>
    <col min="10" max="10" width="6.25" style="4" customWidth="1"/>
    <col min="11" max="11" width="3.08203125" style="4" customWidth="1"/>
    <col min="12" max="12" width="9.25" style="4" customWidth="1"/>
    <col min="13" max="13" width="6.25" style="4" customWidth="1"/>
    <col min="14" max="15" width="3.08203125" style="4" customWidth="1"/>
    <col min="16" max="243" width="9" style="4"/>
    <col min="244" max="244" width="3.75" style="4" customWidth="1"/>
    <col min="245" max="245" width="7.58203125" style="4" customWidth="1"/>
    <col min="246" max="246" width="2.75" style="4" customWidth="1"/>
    <col min="247" max="247" width="4.08203125" style="4" customWidth="1"/>
    <col min="248" max="248" width="3.08203125" style="4" customWidth="1"/>
    <col min="249" max="249" width="4.33203125" style="4" customWidth="1"/>
    <col min="250" max="250" width="1.25" style="4" customWidth="1"/>
    <col min="251" max="251" width="2.58203125" style="4" customWidth="1"/>
    <col min="252" max="252" width="6.5" style="4" customWidth="1"/>
    <col min="253" max="253" width="3.25" style="4" customWidth="1"/>
    <col min="254" max="254" width="2.25" style="4" customWidth="1"/>
    <col min="255" max="255" width="5.83203125" style="4" customWidth="1"/>
    <col min="256" max="256" width="2.58203125" style="4" customWidth="1"/>
    <col min="257" max="257" width="3.25" style="4" customWidth="1"/>
    <col min="258" max="260" width="4.75" style="4" customWidth="1"/>
    <col min="261" max="261" width="4.25" style="4" customWidth="1"/>
    <col min="262" max="262" width="4.5" style="4" customWidth="1"/>
    <col min="263" max="263" width="3.5" style="4" customWidth="1"/>
    <col min="264" max="264" width="4.75" style="4" customWidth="1"/>
    <col min="265" max="265" width="3.58203125" style="4" customWidth="1"/>
    <col min="266" max="499" width="9" style="4"/>
    <col min="500" max="500" width="3.75" style="4" customWidth="1"/>
    <col min="501" max="501" width="7.58203125" style="4" customWidth="1"/>
    <col min="502" max="502" width="2.75" style="4" customWidth="1"/>
    <col min="503" max="503" width="4.08203125" style="4" customWidth="1"/>
    <col min="504" max="504" width="3.08203125" style="4" customWidth="1"/>
    <col min="505" max="505" width="4.33203125" style="4" customWidth="1"/>
    <col min="506" max="506" width="1.25" style="4" customWidth="1"/>
    <col min="507" max="507" width="2.58203125" style="4" customWidth="1"/>
    <col min="508" max="508" width="6.5" style="4" customWidth="1"/>
    <col min="509" max="509" width="3.25" style="4" customWidth="1"/>
    <col min="510" max="510" width="2.25" style="4" customWidth="1"/>
    <col min="511" max="511" width="5.83203125" style="4" customWidth="1"/>
    <col min="512" max="512" width="2.58203125" style="4" customWidth="1"/>
    <col min="513" max="513" width="3.25" style="4" customWidth="1"/>
    <col min="514" max="516" width="4.75" style="4" customWidth="1"/>
    <col min="517" max="517" width="4.25" style="4" customWidth="1"/>
    <col min="518" max="518" width="4.5" style="4" customWidth="1"/>
    <col min="519" max="519" width="3.5" style="4" customWidth="1"/>
    <col min="520" max="520" width="4.75" style="4" customWidth="1"/>
    <col min="521" max="521" width="3.58203125" style="4" customWidth="1"/>
    <col min="522" max="755" width="9" style="4"/>
    <col min="756" max="756" width="3.75" style="4" customWidth="1"/>
    <col min="757" max="757" width="7.58203125" style="4" customWidth="1"/>
    <col min="758" max="758" width="2.75" style="4" customWidth="1"/>
    <col min="759" max="759" width="4.08203125" style="4" customWidth="1"/>
    <col min="760" max="760" width="3.08203125" style="4" customWidth="1"/>
    <col min="761" max="761" width="4.33203125" style="4" customWidth="1"/>
    <col min="762" max="762" width="1.25" style="4" customWidth="1"/>
    <col min="763" max="763" width="2.58203125" style="4" customWidth="1"/>
    <col min="764" max="764" width="6.5" style="4" customWidth="1"/>
    <col min="765" max="765" width="3.25" style="4" customWidth="1"/>
    <col min="766" max="766" width="2.25" style="4" customWidth="1"/>
    <col min="767" max="767" width="5.83203125" style="4" customWidth="1"/>
    <col min="768" max="768" width="2.58203125" style="4" customWidth="1"/>
    <col min="769" max="769" width="3.25" style="4" customWidth="1"/>
    <col min="770" max="772" width="4.75" style="4" customWidth="1"/>
    <col min="773" max="773" width="4.25" style="4" customWidth="1"/>
    <col min="774" max="774" width="4.5" style="4" customWidth="1"/>
    <col min="775" max="775" width="3.5" style="4" customWidth="1"/>
    <col min="776" max="776" width="4.75" style="4" customWidth="1"/>
    <col min="777" max="777" width="3.58203125" style="4" customWidth="1"/>
    <col min="778" max="1011" width="9" style="4"/>
    <col min="1012" max="1012" width="3.75" style="4" customWidth="1"/>
    <col min="1013" max="1013" width="7.58203125" style="4" customWidth="1"/>
    <col min="1014" max="1014" width="2.75" style="4" customWidth="1"/>
    <col min="1015" max="1015" width="4.08203125" style="4" customWidth="1"/>
    <col min="1016" max="1016" width="3.08203125" style="4" customWidth="1"/>
    <col min="1017" max="1017" width="4.33203125" style="4" customWidth="1"/>
    <col min="1018" max="1018" width="1.25" style="4" customWidth="1"/>
    <col min="1019" max="1019" width="2.58203125" style="4" customWidth="1"/>
    <col min="1020" max="1020" width="6.5" style="4" customWidth="1"/>
    <col min="1021" max="1021" width="3.25" style="4" customWidth="1"/>
    <col min="1022" max="1022" width="2.25" style="4" customWidth="1"/>
    <col min="1023" max="1023" width="5.83203125" style="4" customWidth="1"/>
    <col min="1024" max="1024" width="2.58203125" style="4" customWidth="1"/>
    <col min="1025" max="1025" width="3.25" style="4" customWidth="1"/>
    <col min="1026" max="1028" width="4.75" style="4" customWidth="1"/>
    <col min="1029" max="1029" width="4.25" style="4" customWidth="1"/>
    <col min="1030" max="1030" width="4.5" style="4" customWidth="1"/>
    <col min="1031" max="1031" width="3.5" style="4" customWidth="1"/>
    <col min="1032" max="1032" width="4.75" style="4" customWidth="1"/>
    <col min="1033" max="1033" width="3.58203125" style="4" customWidth="1"/>
    <col min="1034" max="1267" width="9" style="4"/>
    <col min="1268" max="1268" width="3.75" style="4" customWidth="1"/>
    <col min="1269" max="1269" width="7.58203125" style="4" customWidth="1"/>
    <col min="1270" max="1270" width="2.75" style="4" customWidth="1"/>
    <col min="1271" max="1271" width="4.08203125" style="4" customWidth="1"/>
    <col min="1272" max="1272" width="3.08203125" style="4" customWidth="1"/>
    <col min="1273" max="1273" width="4.33203125" style="4" customWidth="1"/>
    <col min="1274" max="1274" width="1.25" style="4" customWidth="1"/>
    <col min="1275" max="1275" width="2.58203125" style="4" customWidth="1"/>
    <col min="1276" max="1276" width="6.5" style="4" customWidth="1"/>
    <col min="1277" max="1277" width="3.25" style="4" customWidth="1"/>
    <col min="1278" max="1278" width="2.25" style="4" customWidth="1"/>
    <col min="1279" max="1279" width="5.83203125" style="4" customWidth="1"/>
    <col min="1280" max="1280" width="2.58203125" style="4" customWidth="1"/>
    <col min="1281" max="1281" width="3.25" style="4" customWidth="1"/>
    <col min="1282" max="1284" width="4.75" style="4" customWidth="1"/>
    <col min="1285" max="1285" width="4.25" style="4" customWidth="1"/>
    <col min="1286" max="1286" width="4.5" style="4" customWidth="1"/>
    <col min="1287" max="1287" width="3.5" style="4" customWidth="1"/>
    <col min="1288" max="1288" width="4.75" style="4" customWidth="1"/>
    <col min="1289" max="1289" width="3.58203125" style="4" customWidth="1"/>
    <col min="1290" max="1523" width="9" style="4"/>
    <col min="1524" max="1524" width="3.75" style="4" customWidth="1"/>
    <col min="1525" max="1525" width="7.58203125" style="4" customWidth="1"/>
    <col min="1526" max="1526" width="2.75" style="4" customWidth="1"/>
    <col min="1527" max="1527" width="4.08203125" style="4" customWidth="1"/>
    <col min="1528" max="1528" width="3.08203125" style="4" customWidth="1"/>
    <col min="1529" max="1529" width="4.33203125" style="4" customWidth="1"/>
    <col min="1530" max="1530" width="1.25" style="4" customWidth="1"/>
    <col min="1531" max="1531" width="2.58203125" style="4" customWidth="1"/>
    <col min="1532" max="1532" width="6.5" style="4" customWidth="1"/>
    <col min="1533" max="1533" width="3.25" style="4" customWidth="1"/>
    <col min="1534" max="1534" width="2.25" style="4" customWidth="1"/>
    <col min="1535" max="1535" width="5.83203125" style="4" customWidth="1"/>
    <col min="1536" max="1536" width="2.58203125" style="4" customWidth="1"/>
    <col min="1537" max="1537" width="3.25" style="4" customWidth="1"/>
    <col min="1538" max="1540" width="4.75" style="4" customWidth="1"/>
    <col min="1541" max="1541" width="4.25" style="4" customWidth="1"/>
    <col min="1542" max="1542" width="4.5" style="4" customWidth="1"/>
    <col min="1543" max="1543" width="3.5" style="4" customWidth="1"/>
    <col min="1544" max="1544" width="4.75" style="4" customWidth="1"/>
    <col min="1545" max="1545" width="3.58203125" style="4" customWidth="1"/>
    <col min="1546" max="1779" width="9" style="4"/>
    <col min="1780" max="1780" width="3.75" style="4" customWidth="1"/>
    <col min="1781" max="1781" width="7.58203125" style="4" customWidth="1"/>
    <col min="1782" max="1782" width="2.75" style="4" customWidth="1"/>
    <col min="1783" max="1783" width="4.08203125" style="4" customWidth="1"/>
    <col min="1784" max="1784" width="3.08203125" style="4" customWidth="1"/>
    <col min="1785" max="1785" width="4.33203125" style="4" customWidth="1"/>
    <col min="1786" max="1786" width="1.25" style="4" customWidth="1"/>
    <col min="1787" max="1787" width="2.58203125" style="4" customWidth="1"/>
    <col min="1788" max="1788" width="6.5" style="4" customWidth="1"/>
    <col min="1789" max="1789" width="3.25" style="4" customWidth="1"/>
    <col min="1790" max="1790" width="2.25" style="4" customWidth="1"/>
    <col min="1791" max="1791" width="5.83203125" style="4" customWidth="1"/>
    <col min="1792" max="1792" width="2.58203125" style="4" customWidth="1"/>
    <col min="1793" max="1793" width="3.25" style="4" customWidth="1"/>
    <col min="1794" max="1796" width="4.75" style="4" customWidth="1"/>
    <col min="1797" max="1797" width="4.25" style="4" customWidth="1"/>
    <col min="1798" max="1798" width="4.5" style="4" customWidth="1"/>
    <col min="1799" max="1799" width="3.5" style="4" customWidth="1"/>
    <col min="1800" max="1800" width="4.75" style="4" customWidth="1"/>
    <col min="1801" max="1801" width="3.58203125" style="4" customWidth="1"/>
    <col min="1802" max="2035" width="9" style="4"/>
    <col min="2036" max="2036" width="3.75" style="4" customWidth="1"/>
    <col min="2037" max="2037" width="7.58203125" style="4" customWidth="1"/>
    <col min="2038" max="2038" width="2.75" style="4" customWidth="1"/>
    <col min="2039" max="2039" width="4.08203125" style="4" customWidth="1"/>
    <col min="2040" max="2040" width="3.08203125" style="4" customWidth="1"/>
    <col min="2041" max="2041" width="4.33203125" style="4" customWidth="1"/>
    <col min="2042" max="2042" width="1.25" style="4" customWidth="1"/>
    <col min="2043" max="2043" width="2.58203125" style="4" customWidth="1"/>
    <col min="2044" max="2044" width="6.5" style="4" customWidth="1"/>
    <col min="2045" max="2045" width="3.25" style="4" customWidth="1"/>
    <col min="2046" max="2046" width="2.25" style="4" customWidth="1"/>
    <col min="2047" max="2047" width="5.83203125" style="4" customWidth="1"/>
    <col min="2048" max="2048" width="2.58203125" style="4" customWidth="1"/>
    <col min="2049" max="2049" width="3.25" style="4" customWidth="1"/>
    <col min="2050" max="2052" width="4.75" style="4" customWidth="1"/>
    <col min="2053" max="2053" width="4.25" style="4" customWidth="1"/>
    <col min="2054" max="2054" width="4.5" style="4" customWidth="1"/>
    <col min="2055" max="2055" width="3.5" style="4" customWidth="1"/>
    <col min="2056" max="2056" width="4.75" style="4" customWidth="1"/>
    <col min="2057" max="2057" width="3.58203125" style="4" customWidth="1"/>
    <col min="2058" max="2291" width="9" style="4"/>
    <col min="2292" max="2292" width="3.75" style="4" customWidth="1"/>
    <col min="2293" max="2293" width="7.58203125" style="4" customWidth="1"/>
    <col min="2294" max="2294" width="2.75" style="4" customWidth="1"/>
    <col min="2295" max="2295" width="4.08203125" style="4" customWidth="1"/>
    <col min="2296" max="2296" width="3.08203125" style="4" customWidth="1"/>
    <col min="2297" max="2297" width="4.33203125" style="4" customWidth="1"/>
    <col min="2298" max="2298" width="1.25" style="4" customWidth="1"/>
    <col min="2299" max="2299" width="2.58203125" style="4" customWidth="1"/>
    <col min="2300" max="2300" width="6.5" style="4" customWidth="1"/>
    <col min="2301" max="2301" width="3.25" style="4" customWidth="1"/>
    <col min="2302" max="2302" width="2.25" style="4" customWidth="1"/>
    <col min="2303" max="2303" width="5.83203125" style="4" customWidth="1"/>
    <col min="2304" max="2304" width="2.58203125" style="4" customWidth="1"/>
    <col min="2305" max="2305" width="3.25" style="4" customWidth="1"/>
    <col min="2306" max="2308" width="4.75" style="4" customWidth="1"/>
    <col min="2309" max="2309" width="4.25" style="4" customWidth="1"/>
    <col min="2310" max="2310" width="4.5" style="4" customWidth="1"/>
    <col min="2311" max="2311" width="3.5" style="4" customWidth="1"/>
    <col min="2312" max="2312" width="4.75" style="4" customWidth="1"/>
    <col min="2313" max="2313" width="3.58203125" style="4" customWidth="1"/>
    <col min="2314" max="2547" width="9" style="4"/>
    <col min="2548" max="2548" width="3.75" style="4" customWidth="1"/>
    <col min="2549" max="2549" width="7.58203125" style="4" customWidth="1"/>
    <col min="2550" max="2550" width="2.75" style="4" customWidth="1"/>
    <col min="2551" max="2551" width="4.08203125" style="4" customWidth="1"/>
    <col min="2552" max="2552" width="3.08203125" style="4" customWidth="1"/>
    <col min="2553" max="2553" width="4.33203125" style="4" customWidth="1"/>
    <col min="2554" max="2554" width="1.25" style="4" customWidth="1"/>
    <col min="2555" max="2555" width="2.58203125" style="4" customWidth="1"/>
    <col min="2556" max="2556" width="6.5" style="4" customWidth="1"/>
    <col min="2557" max="2557" width="3.25" style="4" customWidth="1"/>
    <col min="2558" max="2558" width="2.25" style="4" customWidth="1"/>
    <col min="2559" max="2559" width="5.83203125" style="4" customWidth="1"/>
    <col min="2560" max="2560" width="2.58203125" style="4" customWidth="1"/>
    <col min="2561" max="2561" width="3.25" style="4" customWidth="1"/>
    <col min="2562" max="2564" width="4.75" style="4" customWidth="1"/>
    <col min="2565" max="2565" width="4.25" style="4" customWidth="1"/>
    <col min="2566" max="2566" width="4.5" style="4" customWidth="1"/>
    <col min="2567" max="2567" width="3.5" style="4" customWidth="1"/>
    <col min="2568" max="2568" width="4.75" style="4" customWidth="1"/>
    <col min="2569" max="2569" width="3.58203125" style="4" customWidth="1"/>
    <col min="2570" max="2803" width="9" style="4"/>
    <col min="2804" max="2804" width="3.75" style="4" customWidth="1"/>
    <col min="2805" max="2805" width="7.58203125" style="4" customWidth="1"/>
    <col min="2806" max="2806" width="2.75" style="4" customWidth="1"/>
    <col min="2807" max="2807" width="4.08203125" style="4" customWidth="1"/>
    <col min="2808" max="2808" width="3.08203125" style="4" customWidth="1"/>
    <col min="2809" max="2809" width="4.33203125" style="4" customWidth="1"/>
    <col min="2810" max="2810" width="1.25" style="4" customWidth="1"/>
    <col min="2811" max="2811" width="2.58203125" style="4" customWidth="1"/>
    <col min="2812" max="2812" width="6.5" style="4" customWidth="1"/>
    <col min="2813" max="2813" width="3.25" style="4" customWidth="1"/>
    <col min="2814" max="2814" width="2.25" style="4" customWidth="1"/>
    <col min="2815" max="2815" width="5.83203125" style="4" customWidth="1"/>
    <col min="2816" max="2816" width="2.58203125" style="4" customWidth="1"/>
    <col min="2817" max="2817" width="3.25" style="4" customWidth="1"/>
    <col min="2818" max="2820" width="4.75" style="4" customWidth="1"/>
    <col min="2821" max="2821" width="4.25" style="4" customWidth="1"/>
    <col min="2822" max="2822" width="4.5" style="4" customWidth="1"/>
    <col min="2823" max="2823" width="3.5" style="4" customWidth="1"/>
    <col min="2824" max="2824" width="4.75" style="4" customWidth="1"/>
    <col min="2825" max="2825" width="3.58203125" style="4" customWidth="1"/>
    <col min="2826" max="3059" width="9" style="4"/>
    <col min="3060" max="3060" width="3.75" style="4" customWidth="1"/>
    <col min="3061" max="3061" width="7.58203125" style="4" customWidth="1"/>
    <col min="3062" max="3062" width="2.75" style="4" customWidth="1"/>
    <col min="3063" max="3063" width="4.08203125" style="4" customWidth="1"/>
    <col min="3064" max="3064" width="3.08203125" style="4" customWidth="1"/>
    <col min="3065" max="3065" width="4.33203125" style="4" customWidth="1"/>
    <col min="3066" max="3066" width="1.25" style="4" customWidth="1"/>
    <col min="3067" max="3067" width="2.58203125" style="4" customWidth="1"/>
    <col min="3068" max="3068" width="6.5" style="4" customWidth="1"/>
    <col min="3069" max="3069" width="3.25" style="4" customWidth="1"/>
    <col min="3070" max="3070" width="2.25" style="4" customWidth="1"/>
    <col min="3071" max="3071" width="5.83203125" style="4" customWidth="1"/>
    <col min="3072" max="3072" width="2.58203125" style="4" customWidth="1"/>
    <col min="3073" max="3073" width="3.25" style="4" customWidth="1"/>
    <col min="3074" max="3076" width="4.75" style="4" customWidth="1"/>
    <col min="3077" max="3077" width="4.25" style="4" customWidth="1"/>
    <col min="3078" max="3078" width="4.5" style="4" customWidth="1"/>
    <col min="3079" max="3079" width="3.5" style="4" customWidth="1"/>
    <col min="3080" max="3080" width="4.75" style="4" customWidth="1"/>
    <col min="3081" max="3081" width="3.58203125" style="4" customWidth="1"/>
    <col min="3082" max="3315" width="9" style="4"/>
    <col min="3316" max="3316" width="3.75" style="4" customWidth="1"/>
    <col min="3317" max="3317" width="7.58203125" style="4" customWidth="1"/>
    <col min="3318" max="3318" width="2.75" style="4" customWidth="1"/>
    <col min="3319" max="3319" width="4.08203125" style="4" customWidth="1"/>
    <col min="3320" max="3320" width="3.08203125" style="4" customWidth="1"/>
    <col min="3321" max="3321" width="4.33203125" style="4" customWidth="1"/>
    <col min="3322" max="3322" width="1.25" style="4" customWidth="1"/>
    <col min="3323" max="3323" width="2.58203125" style="4" customWidth="1"/>
    <col min="3324" max="3324" width="6.5" style="4" customWidth="1"/>
    <col min="3325" max="3325" width="3.25" style="4" customWidth="1"/>
    <col min="3326" max="3326" width="2.25" style="4" customWidth="1"/>
    <col min="3327" max="3327" width="5.83203125" style="4" customWidth="1"/>
    <col min="3328" max="3328" width="2.58203125" style="4" customWidth="1"/>
    <col min="3329" max="3329" width="3.25" style="4" customWidth="1"/>
    <col min="3330" max="3332" width="4.75" style="4" customWidth="1"/>
    <col min="3333" max="3333" width="4.25" style="4" customWidth="1"/>
    <col min="3334" max="3334" width="4.5" style="4" customWidth="1"/>
    <col min="3335" max="3335" width="3.5" style="4" customWidth="1"/>
    <col min="3336" max="3336" width="4.75" style="4" customWidth="1"/>
    <col min="3337" max="3337" width="3.58203125" style="4" customWidth="1"/>
    <col min="3338" max="3571" width="9" style="4"/>
    <col min="3572" max="3572" width="3.75" style="4" customWidth="1"/>
    <col min="3573" max="3573" width="7.58203125" style="4" customWidth="1"/>
    <col min="3574" max="3574" width="2.75" style="4" customWidth="1"/>
    <col min="3575" max="3575" width="4.08203125" style="4" customWidth="1"/>
    <col min="3576" max="3576" width="3.08203125" style="4" customWidth="1"/>
    <col min="3577" max="3577" width="4.33203125" style="4" customWidth="1"/>
    <col min="3578" max="3578" width="1.25" style="4" customWidth="1"/>
    <col min="3579" max="3579" width="2.58203125" style="4" customWidth="1"/>
    <col min="3580" max="3580" width="6.5" style="4" customWidth="1"/>
    <col min="3581" max="3581" width="3.25" style="4" customWidth="1"/>
    <col min="3582" max="3582" width="2.25" style="4" customWidth="1"/>
    <col min="3583" max="3583" width="5.83203125" style="4" customWidth="1"/>
    <col min="3584" max="3584" width="2.58203125" style="4" customWidth="1"/>
    <col min="3585" max="3585" width="3.25" style="4" customWidth="1"/>
    <col min="3586" max="3588" width="4.75" style="4" customWidth="1"/>
    <col min="3589" max="3589" width="4.25" style="4" customWidth="1"/>
    <col min="3590" max="3590" width="4.5" style="4" customWidth="1"/>
    <col min="3591" max="3591" width="3.5" style="4" customWidth="1"/>
    <col min="3592" max="3592" width="4.75" style="4" customWidth="1"/>
    <col min="3593" max="3593" width="3.58203125" style="4" customWidth="1"/>
    <col min="3594" max="3827" width="9" style="4"/>
    <col min="3828" max="3828" width="3.75" style="4" customWidth="1"/>
    <col min="3829" max="3829" width="7.58203125" style="4" customWidth="1"/>
    <col min="3830" max="3830" width="2.75" style="4" customWidth="1"/>
    <col min="3831" max="3831" width="4.08203125" style="4" customWidth="1"/>
    <col min="3832" max="3832" width="3.08203125" style="4" customWidth="1"/>
    <col min="3833" max="3833" width="4.33203125" style="4" customWidth="1"/>
    <col min="3834" max="3834" width="1.25" style="4" customWidth="1"/>
    <col min="3835" max="3835" width="2.58203125" style="4" customWidth="1"/>
    <col min="3836" max="3836" width="6.5" style="4" customWidth="1"/>
    <col min="3837" max="3837" width="3.25" style="4" customWidth="1"/>
    <col min="3838" max="3838" width="2.25" style="4" customWidth="1"/>
    <col min="3839" max="3839" width="5.83203125" style="4" customWidth="1"/>
    <col min="3840" max="3840" width="2.58203125" style="4" customWidth="1"/>
    <col min="3841" max="3841" width="3.25" style="4" customWidth="1"/>
    <col min="3842" max="3844" width="4.75" style="4" customWidth="1"/>
    <col min="3845" max="3845" width="4.25" style="4" customWidth="1"/>
    <col min="3846" max="3846" width="4.5" style="4" customWidth="1"/>
    <col min="3847" max="3847" width="3.5" style="4" customWidth="1"/>
    <col min="3848" max="3848" width="4.75" style="4" customWidth="1"/>
    <col min="3849" max="3849" width="3.58203125" style="4" customWidth="1"/>
    <col min="3850" max="4083" width="9" style="4"/>
    <col min="4084" max="4084" width="3.75" style="4" customWidth="1"/>
    <col min="4085" max="4085" width="7.58203125" style="4" customWidth="1"/>
    <col min="4086" max="4086" width="2.75" style="4" customWidth="1"/>
    <col min="4087" max="4087" width="4.08203125" style="4" customWidth="1"/>
    <col min="4088" max="4088" width="3.08203125" style="4" customWidth="1"/>
    <col min="4089" max="4089" width="4.33203125" style="4" customWidth="1"/>
    <col min="4090" max="4090" width="1.25" style="4" customWidth="1"/>
    <col min="4091" max="4091" width="2.58203125" style="4" customWidth="1"/>
    <col min="4092" max="4092" width="6.5" style="4" customWidth="1"/>
    <col min="4093" max="4093" width="3.25" style="4" customWidth="1"/>
    <col min="4094" max="4094" width="2.25" style="4" customWidth="1"/>
    <col min="4095" max="4095" width="5.83203125" style="4" customWidth="1"/>
    <col min="4096" max="4096" width="2.58203125" style="4" customWidth="1"/>
    <col min="4097" max="4097" width="3.25" style="4" customWidth="1"/>
    <col min="4098" max="4100" width="4.75" style="4" customWidth="1"/>
    <col min="4101" max="4101" width="4.25" style="4" customWidth="1"/>
    <col min="4102" max="4102" width="4.5" style="4" customWidth="1"/>
    <col min="4103" max="4103" width="3.5" style="4" customWidth="1"/>
    <col min="4104" max="4104" width="4.75" style="4" customWidth="1"/>
    <col min="4105" max="4105" width="3.58203125" style="4" customWidth="1"/>
    <col min="4106" max="4339" width="9" style="4"/>
    <col min="4340" max="4340" width="3.75" style="4" customWidth="1"/>
    <col min="4341" max="4341" width="7.58203125" style="4" customWidth="1"/>
    <col min="4342" max="4342" width="2.75" style="4" customWidth="1"/>
    <col min="4343" max="4343" width="4.08203125" style="4" customWidth="1"/>
    <col min="4344" max="4344" width="3.08203125" style="4" customWidth="1"/>
    <col min="4345" max="4345" width="4.33203125" style="4" customWidth="1"/>
    <col min="4346" max="4346" width="1.25" style="4" customWidth="1"/>
    <col min="4347" max="4347" width="2.58203125" style="4" customWidth="1"/>
    <col min="4348" max="4348" width="6.5" style="4" customWidth="1"/>
    <col min="4349" max="4349" width="3.25" style="4" customWidth="1"/>
    <col min="4350" max="4350" width="2.25" style="4" customWidth="1"/>
    <col min="4351" max="4351" width="5.83203125" style="4" customWidth="1"/>
    <col min="4352" max="4352" width="2.58203125" style="4" customWidth="1"/>
    <col min="4353" max="4353" width="3.25" style="4" customWidth="1"/>
    <col min="4354" max="4356" width="4.75" style="4" customWidth="1"/>
    <col min="4357" max="4357" width="4.25" style="4" customWidth="1"/>
    <col min="4358" max="4358" width="4.5" style="4" customWidth="1"/>
    <col min="4359" max="4359" width="3.5" style="4" customWidth="1"/>
    <col min="4360" max="4360" width="4.75" style="4" customWidth="1"/>
    <col min="4361" max="4361" width="3.58203125" style="4" customWidth="1"/>
    <col min="4362" max="4595" width="9" style="4"/>
    <col min="4596" max="4596" width="3.75" style="4" customWidth="1"/>
    <col min="4597" max="4597" width="7.58203125" style="4" customWidth="1"/>
    <col min="4598" max="4598" width="2.75" style="4" customWidth="1"/>
    <col min="4599" max="4599" width="4.08203125" style="4" customWidth="1"/>
    <col min="4600" max="4600" width="3.08203125" style="4" customWidth="1"/>
    <col min="4601" max="4601" width="4.33203125" style="4" customWidth="1"/>
    <col min="4602" max="4602" width="1.25" style="4" customWidth="1"/>
    <col min="4603" max="4603" width="2.58203125" style="4" customWidth="1"/>
    <col min="4604" max="4604" width="6.5" style="4" customWidth="1"/>
    <col min="4605" max="4605" width="3.25" style="4" customWidth="1"/>
    <col min="4606" max="4606" width="2.25" style="4" customWidth="1"/>
    <col min="4607" max="4607" width="5.83203125" style="4" customWidth="1"/>
    <col min="4608" max="4608" width="2.58203125" style="4" customWidth="1"/>
    <col min="4609" max="4609" width="3.25" style="4" customWidth="1"/>
    <col min="4610" max="4612" width="4.75" style="4" customWidth="1"/>
    <col min="4613" max="4613" width="4.25" style="4" customWidth="1"/>
    <col min="4614" max="4614" width="4.5" style="4" customWidth="1"/>
    <col min="4615" max="4615" width="3.5" style="4" customWidth="1"/>
    <col min="4616" max="4616" width="4.75" style="4" customWidth="1"/>
    <col min="4617" max="4617" width="3.58203125" style="4" customWidth="1"/>
    <col min="4618" max="4851" width="9" style="4"/>
    <col min="4852" max="4852" width="3.75" style="4" customWidth="1"/>
    <col min="4853" max="4853" width="7.58203125" style="4" customWidth="1"/>
    <col min="4854" max="4854" width="2.75" style="4" customWidth="1"/>
    <col min="4855" max="4855" width="4.08203125" style="4" customWidth="1"/>
    <col min="4856" max="4856" width="3.08203125" style="4" customWidth="1"/>
    <col min="4857" max="4857" width="4.33203125" style="4" customWidth="1"/>
    <col min="4858" max="4858" width="1.25" style="4" customWidth="1"/>
    <col min="4859" max="4859" width="2.58203125" style="4" customWidth="1"/>
    <col min="4860" max="4860" width="6.5" style="4" customWidth="1"/>
    <col min="4861" max="4861" width="3.25" style="4" customWidth="1"/>
    <col min="4862" max="4862" width="2.25" style="4" customWidth="1"/>
    <col min="4863" max="4863" width="5.83203125" style="4" customWidth="1"/>
    <col min="4864" max="4864" width="2.58203125" style="4" customWidth="1"/>
    <col min="4865" max="4865" width="3.25" style="4" customWidth="1"/>
    <col min="4866" max="4868" width="4.75" style="4" customWidth="1"/>
    <col min="4869" max="4869" width="4.25" style="4" customWidth="1"/>
    <col min="4870" max="4870" width="4.5" style="4" customWidth="1"/>
    <col min="4871" max="4871" width="3.5" style="4" customWidth="1"/>
    <col min="4872" max="4872" width="4.75" style="4" customWidth="1"/>
    <col min="4873" max="4873" width="3.58203125" style="4" customWidth="1"/>
    <col min="4874" max="5107" width="9" style="4"/>
    <col min="5108" max="5108" width="3.75" style="4" customWidth="1"/>
    <col min="5109" max="5109" width="7.58203125" style="4" customWidth="1"/>
    <col min="5110" max="5110" width="2.75" style="4" customWidth="1"/>
    <col min="5111" max="5111" width="4.08203125" style="4" customWidth="1"/>
    <col min="5112" max="5112" width="3.08203125" style="4" customWidth="1"/>
    <col min="5113" max="5113" width="4.33203125" style="4" customWidth="1"/>
    <col min="5114" max="5114" width="1.25" style="4" customWidth="1"/>
    <col min="5115" max="5115" width="2.58203125" style="4" customWidth="1"/>
    <col min="5116" max="5116" width="6.5" style="4" customWidth="1"/>
    <col min="5117" max="5117" width="3.25" style="4" customWidth="1"/>
    <col min="5118" max="5118" width="2.25" style="4" customWidth="1"/>
    <col min="5119" max="5119" width="5.83203125" style="4" customWidth="1"/>
    <col min="5120" max="5120" width="2.58203125" style="4" customWidth="1"/>
    <col min="5121" max="5121" width="3.25" style="4" customWidth="1"/>
    <col min="5122" max="5124" width="4.75" style="4" customWidth="1"/>
    <col min="5125" max="5125" width="4.25" style="4" customWidth="1"/>
    <col min="5126" max="5126" width="4.5" style="4" customWidth="1"/>
    <col min="5127" max="5127" width="3.5" style="4" customWidth="1"/>
    <col min="5128" max="5128" width="4.75" style="4" customWidth="1"/>
    <col min="5129" max="5129" width="3.58203125" style="4" customWidth="1"/>
    <col min="5130" max="5363" width="9" style="4"/>
    <col min="5364" max="5364" width="3.75" style="4" customWidth="1"/>
    <col min="5365" max="5365" width="7.58203125" style="4" customWidth="1"/>
    <col min="5366" max="5366" width="2.75" style="4" customWidth="1"/>
    <col min="5367" max="5367" width="4.08203125" style="4" customWidth="1"/>
    <col min="5368" max="5368" width="3.08203125" style="4" customWidth="1"/>
    <col min="5369" max="5369" width="4.33203125" style="4" customWidth="1"/>
    <col min="5370" max="5370" width="1.25" style="4" customWidth="1"/>
    <col min="5371" max="5371" width="2.58203125" style="4" customWidth="1"/>
    <col min="5372" max="5372" width="6.5" style="4" customWidth="1"/>
    <col min="5373" max="5373" width="3.25" style="4" customWidth="1"/>
    <col min="5374" max="5374" width="2.25" style="4" customWidth="1"/>
    <col min="5375" max="5375" width="5.83203125" style="4" customWidth="1"/>
    <col min="5376" max="5376" width="2.58203125" style="4" customWidth="1"/>
    <col min="5377" max="5377" width="3.25" style="4" customWidth="1"/>
    <col min="5378" max="5380" width="4.75" style="4" customWidth="1"/>
    <col min="5381" max="5381" width="4.25" style="4" customWidth="1"/>
    <col min="5382" max="5382" width="4.5" style="4" customWidth="1"/>
    <col min="5383" max="5383" width="3.5" style="4" customWidth="1"/>
    <col min="5384" max="5384" width="4.75" style="4" customWidth="1"/>
    <col min="5385" max="5385" width="3.58203125" style="4" customWidth="1"/>
    <col min="5386" max="5619" width="9" style="4"/>
    <col min="5620" max="5620" width="3.75" style="4" customWidth="1"/>
    <col min="5621" max="5621" width="7.58203125" style="4" customWidth="1"/>
    <col min="5622" max="5622" width="2.75" style="4" customWidth="1"/>
    <col min="5623" max="5623" width="4.08203125" style="4" customWidth="1"/>
    <col min="5624" max="5624" width="3.08203125" style="4" customWidth="1"/>
    <col min="5625" max="5625" width="4.33203125" style="4" customWidth="1"/>
    <col min="5626" max="5626" width="1.25" style="4" customWidth="1"/>
    <col min="5627" max="5627" width="2.58203125" style="4" customWidth="1"/>
    <col min="5628" max="5628" width="6.5" style="4" customWidth="1"/>
    <col min="5629" max="5629" width="3.25" style="4" customWidth="1"/>
    <col min="5630" max="5630" width="2.25" style="4" customWidth="1"/>
    <col min="5631" max="5631" width="5.83203125" style="4" customWidth="1"/>
    <col min="5632" max="5632" width="2.58203125" style="4" customWidth="1"/>
    <col min="5633" max="5633" width="3.25" style="4" customWidth="1"/>
    <col min="5634" max="5636" width="4.75" style="4" customWidth="1"/>
    <col min="5637" max="5637" width="4.25" style="4" customWidth="1"/>
    <col min="5638" max="5638" width="4.5" style="4" customWidth="1"/>
    <col min="5639" max="5639" width="3.5" style="4" customWidth="1"/>
    <col min="5640" max="5640" width="4.75" style="4" customWidth="1"/>
    <col min="5641" max="5641" width="3.58203125" style="4" customWidth="1"/>
    <col min="5642" max="5875" width="9" style="4"/>
    <col min="5876" max="5876" width="3.75" style="4" customWidth="1"/>
    <col min="5877" max="5877" width="7.58203125" style="4" customWidth="1"/>
    <col min="5878" max="5878" width="2.75" style="4" customWidth="1"/>
    <col min="5879" max="5879" width="4.08203125" style="4" customWidth="1"/>
    <col min="5880" max="5880" width="3.08203125" style="4" customWidth="1"/>
    <col min="5881" max="5881" width="4.33203125" style="4" customWidth="1"/>
    <col min="5882" max="5882" width="1.25" style="4" customWidth="1"/>
    <col min="5883" max="5883" width="2.58203125" style="4" customWidth="1"/>
    <col min="5884" max="5884" width="6.5" style="4" customWidth="1"/>
    <col min="5885" max="5885" width="3.25" style="4" customWidth="1"/>
    <col min="5886" max="5886" width="2.25" style="4" customWidth="1"/>
    <col min="5887" max="5887" width="5.83203125" style="4" customWidth="1"/>
    <col min="5888" max="5888" width="2.58203125" style="4" customWidth="1"/>
    <col min="5889" max="5889" width="3.25" style="4" customWidth="1"/>
    <col min="5890" max="5892" width="4.75" style="4" customWidth="1"/>
    <col min="5893" max="5893" width="4.25" style="4" customWidth="1"/>
    <col min="5894" max="5894" width="4.5" style="4" customWidth="1"/>
    <col min="5895" max="5895" width="3.5" style="4" customWidth="1"/>
    <col min="5896" max="5896" width="4.75" style="4" customWidth="1"/>
    <col min="5897" max="5897" width="3.58203125" style="4" customWidth="1"/>
    <col min="5898" max="6131" width="9" style="4"/>
    <col min="6132" max="6132" width="3.75" style="4" customWidth="1"/>
    <col min="6133" max="6133" width="7.58203125" style="4" customWidth="1"/>
    <col min="6134" max="6134" width="2.75" style="4" customWidth="1"/>
    <col min="6135" max="6135" width="4.08203125" style="4" customWidth="1"/>
    <col min="6136" max="6136" width="3.08203125" style="4" customWidth="1"/>
    <col min="6137" max="6137" width="4.33203125" style="4" customWidth="1"/>
    <col min="6138" max="6138" width="1.25" style="4" customWidth="1"/>
    <col min="6139" max="6139" width="2.58203125" style="4" customWidth="1"/>
    <col min="6140" max="6140" width="6.5" style="4" customWidth="1"/>
    <col min="6141" max="6141" width="3.25" style="4" customWidth="1"/>
    <col min="6142" max="6142" width="2.25" style="4" customWidth="1"/>
    <col min="6143" max="6143" width="5.83203125" style="4" customWidth="1"/>
    <col min="6144" max="6144" width="2.58203125" style="4" customWidth="1"/>
    <col min="6145" max="6145" width="3.25" style="4" customWidth="1"/>
    <col min="6146" max="6148" width="4.75" style="4" customWidth="1"/>
    <col min="6149" max="6149" width="4.25" style="4" customWidth="1"/>
    <col min="6150" max="6150" width="4.5" style="4" customWidth="1"/>
    <col min="6151" max="6151" width="3.5" style="4" customWidth="1"/>
    <col min="6152" max="6152" width="4.75" style="4" customWidth="1"/>
    <col min="6153" max="6153" width="3.58203125" style="4" customWidth="1"/>
    <col min="6154" max="6387" width="9" style="4"/>
    <col min="6388" max="6388" width="3.75" style="4" customWidth="1"/>
    <col min="6389" max="6389" width="7.58203125" style="4" customWidth="1"/>
    <col min="6390" max="6390" width="2.75" style="4" customWidth="1"/>
    <col min="6391" max="6391" width="4.08203125" style="4" customWidth="1"/>
    <col min="6392" max="6392" width="3.08203125" style="4" customWidth="1"/>
    <col min="6393" max="6393" width="4.33203125" style="4" customWidth="1"/>
    <col min="6394" max="6394" width="1.25" style="4" customWidth="1"/>
    <col min="6395" max="6395" width="2.58203125" style="4" customWidth="1"/>
    <col min="6396" max="6396" width="6.5" style="4" customWidth="1"/>
    <col min="6397" max="6397" width="3.25" style="4" customWidth="1"/>
    <col min="6398" max="6398" width="2.25" style="4" customWidth="1"/>
    <col min="6399" max="6399" width="5.83203125" style="4" customWidth="1"/>
    <col min="6400" max="6400" width="2.58203125" style="4" customWidth="1"/>
    <col min="6401" max="6401" width="3.25" style="4" customWidth="1"/>
    <col min="6402" max="6404" width="4.75" style="4" customWidth="1"/>
    <col min="6405" max="6405" width="4.25" style="4" customWidth="1"/>
    <col min="6406" max="6406" width="4.5" style="4" customWidth="1"/>
    <col min="6407" max="6407" width="3.5" style="4" customWidth="1"/>
    <col min="6408" max="6408" width="4.75" style="4" customWidth="1"/>
    <col min="6409" max="6409" width="3.58203125" style="4" customWidth="1"/>
    <col min="6410" max="6643" width="9" style="4"/>
    <col min="6644" max="6644" width="3.75" style="4" customWidth="1"/>
    <col min="6645" max="6645" width="7.58203125" style="4" customWidth="1"/>
    <col min="6646" max="6646" width="2.75" style="4" customWidth="1"/>
    <col min="6647" max="6647" width="4.08203125" style="4" customWidth="1"/>
    <col min="6648" max="6648" width="3.08203125" style="4" customWidth="1"/>
    <col min="6649" max="6649" width="4.33203125" style="4" customWidth="1"/>
    <col min="6650" max="6650" width="1.25" style="4" customWidth="1"/>
    <col min="6651" max="6651" width="2.58203125" style="4" customWidth="1"/>
    <col min="6652" max="6652" width="6.5" style="4" customWidth="1"/>
    <col min="6653" max="6653" width="3.25" style="4" customWidth="1"/>
    <col min="6654" max="6654" width="2.25" style="4" customWidth="1"/>
    <col min="6655" max="6655" width="5.83203125" style="4" customWidth="1"/>
    <col min="6656" max="6656" width="2.58203125" style="4" customWidth="1"/>
    <col min="6657" max="6657" width="3.25" style="4" customWidth="1"/>
    <col min="6658" max="6660" width="4.75" style="4" customWidth="1"/>
    <col min="6661" max="6661" width="4.25" style="4" customWidth="1"/>
    <col min="6662" max="6662" width="4.5" style="4" customWidth="1"/>
    <col min="6663" max="6663" width="3.5" style="4" customWidth="1"/>
    <col min="6664" max="6664" width="4.75" style="4" customWidth="1"/>
    <col min="6665" max="6665" width="3.58203125" style="4" customWidth="1"/>
    <col min="6666" max="6899" width="9" style="4"/>
    <col min="6900" max="6900" width="3.75" style="4" customWidth="1"/>
    <col min="6901" max="6901" width="7.58203125" style="4" customWidth="1"/>
    <col min="6902" max="6902" width="2.75" style="4" customWidth="1"/>
    <col min="6903" max="6903" width="4.08203125" style="4" customWidth="1"/>
    <col min="6904" max="6904" width="3.08203125" style="4" customWidth="1"/>
    <col min="6905" max="6905" width="4.33203125" style="4" customWidth="1"/>
    <col min="6906" max="6906" width="1.25" style="4" customWidth="1"/>
    <col min="6907" max="6907" width="2.58203125" style="4" customWidth="1"/>
    <col min="6908" max="6908" width="6.5" style="4" customWidth="1"/>
    <col min="6909" max="6909" width="3.25" style="4" customWidth="1"/>
    <col min="6910" max="6910" width="2.25" style="4" customWidth="1"/>
    <col min="6911" max="6911" width="5.83203125" style="4" customWidth="1"/>
    <col min="6912" max="6912" width="2.58203125" style="4" customWidth="1"/>
    <col min="6913" max="6913" width="3.25" style="4" customWidth="1"/>
    <col min="6914" max="6916" width="4.75" style="4" customWidth="1"/>
    <col min="6917" max="6917" width="4.25" style="4" customWidth="1"/>
    <col min="6918" max="6918" width="4.5" style="4" customWidth="1"/>
    <col min="6919" max="6919" width="3.5" style="4" customWidth="1"/>
    <col min="6920" max="6920" width="4.75" style="4" customWidth="1"/>
    <col min="6921" max="6921" width="3.58203125" style="4" customWidth="1"/>
    <col min="6922" max="7155" width="9" style="4"/>
    <col min="7156" max="7156" width="3.75" style="4" customWidth="1"/>
    <col min="7157" max="7157" width="7.58203125" style="4" customWidth="1"/>
    <col min="7158" max="7158" width="2.75" style="4" customWidth="1"/>
    <col min="7159" max="7159" width="4.08203125" style="4" customWidth="1"/>
    <col min="7160" max="7160" width="3.08203125" style="4" customWidth="1"/>
    <col min="7161" max="7161" width="4.33203125" style="4" customWidth="1"/>
    <col min="7162" max="7162" width="1.25" style="4" customWidth="1"/>
    <col min="7163" max="7163" width="2.58203125" style="4" customWidth="1"/>
    <col min="7164" max="7164" width="6.5" style="4" customWidth="1"/>
    <col min="7165" max="7165" width="3.25" style="4" customWidth="1"/>
    <col min="7166" max="7166" width="2.25" style="4" customWidth="1"/>
    <col min="7167" max="7167" width="5.83203125" style="4" customWidth="1"/>
    <col min="7168" max="7168" width="2.58203125" style="4" customWidth="1"/>
    <col min="7169" max="7169" width="3.25" style="4" customWidth="1"/>
    <col min="7170" max="7172" width="4.75" style="4" customWidth="1"/>
    <col min="7173" max="7173" width="4.25" style="4" customWidth="1"/>
    <col min="7174" max="7174" width="4.5" style="4" customWidth="1"/>
    <col min="7175" max="7175" width="3.5" style="4" customWidth="1"/>
    <col min="7176" max="7176" width="4.75" style="4" customWidth="1"/>
    <col min="7177" max="7177" width="3.58203125" style="4" customWidth="1"/>
    <col min="7178" max="7411" width="9" style="4"/>
    <col min="7412" max="7412" width="3.75" style="4" customWidth="1"/>
    <col min="7413" max="7413" width="7.58203125" style="4" customWidth="1"/>
    <col min="7414" max="7414" width="2.75" style="4" customWidth="1"/>
    <col min="7415" max="7415" width="4.08203125" style="4" customWidth="1"/>
    <col min="7416" max="7416" width="3.08203125" style="4" customWidth="1"/>
    <col min="7417" max="7417" width="4.33203125" style="4" customWidth="1"/>
    <col min="7418" max="7418" width="1.25" style="4" customWidth="1"/>
    <col min="7419" max="7419" width="2.58203125" style="4" customWidth="1"/>
    <col min="7420" max="7420" width="6.5" style="4" customWidth="1"/>
    <col min="7421" max="7421" width="3.25" style="4" customWidth="1"/>
    <col min="7422" max="7422" width="2.25" style="4" customWidth="1"/>
    <col min="7423" max="7423" width="5.83203125" style="4" customWidth="1"/>
    <col min="7424" max="7424" width="2.58203125" style="4" customWidth="1"/>
    <col min="7425" max="7425" width="3.25" style="4" customWidth="1"/>
    <col min="7426" max="7428" width="4.75" style="4" customWidth="1"/>
    <col min="7429" max="7429" width="4.25" style="4" customWidth="1"/>
    <col min="7430" max="7430" width="4.5" style="4" customWidth="1"/>
    <col min="7431" max="7431" width="3.5" style="4" customWidth="1"/>
    <col min="7432" max="7432" width="4.75" style="4" customWidth="1"/>
    <col min="7433" max="7433" width="3.58203125" style="4" customWidth="1"/>
    <col min="7434" max="7667" width="9" style="4"/>
    <col min="7668" max="7668" width="3.75" style="4" customWidth="1"/>
    <col min="7669" max="7669" width="7.58203125" style="4" customWidth="1"/>
    <col min="7670" max="7670" width="2.75" style="4" customWidth="1"/>
    <col min="7671" max="7671" width="4.08203125" style="4" customWidth="1"/>
    <col min="7672" max="7672" width="3.08203125" style="4" customWidth="1"/>
    <col min="7673" max="7673" width="4.33203125" style="4" customWidth="1"/>
    <col min="7674" max="7674" width="1.25" style="4" customWidth="1"/>
    <col min="7675" max="7675" width="2.58203125" style="4" customWidth="1"/>
    <col min="7676" max="7676" width="6.5" style="4" customWidth="1"/>
    <col min="7677" max="7677" width="3.25" style="4" customWidth="1"/>
    <col min="7678" max="7678" width="2.25" style="4" customWidth="1"/>
    <col min="7679" max="7679" width="5.83203125" style="4" customWidth="1"/>
    <col min="7680" max="7680" width="2.58203125" style="4" customWidth="1"/>
    <col min="7681" max="7681" width="3.25" style="4" customWidth="1"/>
    <col min="7682" max="7684" width="4.75" style="4" customWidth="1"/>
    <col min="7685" max="7685" width="4.25" style="4" customWidth="1"/>
    <col min="7686" max="7686" width="4.5" style="4" customWidth="1"/>
    <col min="7687" max="7687" width="3.5" style="4" customWidth="1"/>
    <col min="7688" max="7688" width="4.75" style="4" customWidth="1"/>
    <col min="7689" max="7689" width="3.58203125" style="4" customWidth="1"/>
    <col min="7690" max="7923" width="9" style="4"/>
    <col min="7924" max="7924" width="3.75" style="4" customWidth="1"/>
    <col min="7925" max="7925" width="7.58203125" style="4" customWidth="1"/>
    <col min="7926" max="7926" width="2.75" style="4" customWidth="1"/>
    <col min="7927" max="7927" width="4.08203125" style="4" customWidth="1"/>
    <col min="7928" max="7928" width="3.08203125" style="4" customWidth="1"/>
    <col min="7929" max="7929" width="4.33203125" style="4" customWidth="1"/>
    <col min="7930" max="7930" width="1.25" style="4" customWidth="1"/>
    <col min="7931" max="7931" width="2.58203125" style="4" customWidth="1"/>
    <col min="7932" max="7932" width="6.5" style="4" customWidth="1"/>
    <col min="7933" max="7933" width="3.25" style="4" customWidth="1"/>
    <col min="7934" max="7934" width="2.25" style="4" customWidth="1"/>
    <col min="7935" max="7935" width="5.83203125" style="4" customWidth="1"/>
    <col min="7936" max="7936" width="2.58203125" style="4" customWidth="1"/>
    <col min="7937" max="7937" width="3.25" style="4" customWidth="1"/>
    <col min="7938" max="7940" width="4.75" style="4" customWidth="1"/>
    <col min="7941" max="7941" width="4.25" style="4" customWidth="1"/>
    <col min="7942" max="7942" width="4.5" style="4" customWidth="1"/>
    <col min="7943" max="7943" width="3.5" style="4" customWidth="1"/>
    <col min="7944" max="7944" width="4.75" style="4" customWidth="1"/>
    <col min="7945" max="7945" width="3.58203125" style="4" customWidth="1"/>
    <col min="7946" max="8179" width="9" style="4"/>
    <col min="8180" max="8180" width="3.75" style="4" customWidth="1"/>
    <col min="8181" max="8181" width="7.58203125" style="4" customWidth="1"/>
    <col min="8182" max="8182" width="2.75" style="4" customWidth="1"/>
    <col min="8183" max="8183" width="4.08203125" style="4" customWidth="1"/>
    <col min="8184" max="8184" width="3.08203125" style="4" customWidth="1"/>
    <col min="8185" max="8185" width="4.33203125" style="4" customWidth="1"/>
    <col min="8186" max="8186" width="1.25" style="4" customWidth="1"/>
    <col min="8187" max="8187" width="2.58203125" style="4" customWidth="1"/>
    <col min="8188" max="8188" width="6.5" style="4" customWidth="1"/>
    <col min="8189" max="8189" width="3.25" style="4" customWidth="1"/>
    <col min="8190" max="8190" width="2.25" style="4" customWidth="1"/>
    <col min="8191" max="8191" width="5.83203125" style="4" customWidth="1"/>
    <col min="8192" max="8192" width="2.58203125" style="4" customWidth="1"/>
    <col min="8193" max="8193" width="3.25" style="4" customWidth="1"/>
    <col min="8194" max="8196" width="4.75" style="4" customWidth="1"/>
    <col min="8197" max="8197" width="4.25" style="4" customWidth="1"/>
    <col min="8198" max="8198" width="4.5" style="4" customWidth="1"/>
    <col min="8199" max="8199" width="3.5" style="4" customWidth="1"/>
    <col min="8200" max="8200" width="4.75" style="4" customWidth="1"/>
    <col min="8201" max="8201" width="3.58203125" style="4" customWidth="1"/>
    <col min="8202" max="8435" width="9" style="4"/>
    <col min="8436" max="8436" width="3.75" style="4" customWidth="1"/>
    <col min="8437" max="8437" width="7.58203125" style="4" customWidth="1"/>
    <col min="8438" max="8438" width="2.75" style="4" customWidth="1"/>
    <col min="8439" max="8439" width="4.08203125" style="4" customWidth="1"/>
    <col min="8440" max="8440" width="3.08203125" style="4" customWidth="1"/>
    <col min="8441" max="8441" width="4.33203125" style="4" customWidth="1"/>
    <col min="8442" max="8442" width="1.25" style="4" customWidth="1"/>
    <col min="8443" max="8443" width="2.58203125" style="4" customWidth="1"/>
    <col min="8444" max="8444" width="6.5" style="4" customWidth="1"/>
    <col min="8445" max="8445" width="3.25" style="4" customWidth="1"/>
    <col min="8446" max="8446" width="2.25" style="4" customWidth="1"/>
    <col min="8447" max="8447" width="5.83203125" style="4" customWidth="1"/>
    <col min="8448" max="8448" width="2.58203125" style="4" customWidth="1"/>
    <col min="8449" max="8449" width="3.25" style="4" customWidth="1"/>
    <col min="8450" max="8452" width="4.75" style="4" customWidth="1"/>
    <col min="8453" max="8453" width="4.25" style="4" customWidth="1"/>
    <col min="8454" max="8454" width="4.5" style="4" customWidth="1"/>
    <col min="8455" max="8455" width="3.5" style="4" customWidth="1"/>
    <col min="8456" max="8456" width="4.75" style="4" customWidth="1"/>
    <col min="8457" max="8457" width="3.58203125" style="4" customWidth="1"/>
    <col min="8458" max="8691" width="9" style="4"/>
    <col min="8692" max="8692" width="3.75" style="4" customWidth="1"/>
    <col min="8693" max="8693" width="7.58203125" style="4" customWidth="1"/>
    <col min="8694" max="8694" width="2.75" style="4" customWidth="1"/>
    <col min="8695" max="8695" width="4.08203125" style="4" customWidth="1"/>
    <col min="8696" max="8696" width="3.08203125" style="4" customWidth="1"/>
    <col min="8697" max="8697" width="4.33203125" style="4" customWidth="1"/>
    <col min="8698" max="8698" width="1.25" style="4" customWidth="1"/>
    <col min="8699" max="8699" width="2.58203125" style="4" customWidth="1"/>
    <col min="8700" max="8700" width="6.5" style="4" customWidth="1"/>
    <col min="8701" max="8701" width="3.25" style="4" customWidth="1"/>
    <col min="8702" max="8702" width="2.25" style="4" customWidth="1"/>
    <col min="8703" max="8703" width="5.83203125" style="4" customWidth="1"/>
    <col min="8704" max="8704" width="2.58203125" style="4" customWidth="1"/>
    <col min="8705" max="8705" width="3.25" style="4" customWidth="1"/>
    <col min="8706" max="8708" width="4.75" style="4" customWidth="1"/>
    <col min="8709" max="8709" width="4.25" style="4" customWidth="1"/>
    <col min="8710" max="8710" width="4.5" style="4" customWidth="1"/>
    <col min="8711" max="8711" width="3.5" style="4" customWidth="1"/>
    <col min="8712" max="8712" width="4.75" style="4" customWidth="1"/>
    <col min="8713" max="8713" width="3.58203125" style="4" customWidth="1"/>
    <col min="8714" max="8947" width="9" style="4"/>
    <col min="8948" max="8948" width="3.75" style="4" customWidth="1"/>
    <col min="8949" max="8949" width="7.58203125" style="4" customWidth="1"/>
    <col min="8950" max="8950" width="2.75" style="4" customWidth="1"/>
    <col min="8951" max="8951" width="4.08203125" style="4" customWidth="1"/>
    <col min="8952" max="8952" width="3.08203125" style="4" customWidth="1"/>
    <col min="8953" max="8953" width="4.33203125" style="4" customWidth="1"/>
    <col min="8954" max="8954" width="1.25" style="4" customWidth="1"/>
    <col min="8955" max="8955" width="2.58203125" style="4" customWidth="1"/>
    <col min="8956" max="8956" width="6.5" style="4" customWidth="1"/>
    <col min="8957" max="8957" width="3.25" style="4" customWidth="1"/>
    <col min="8958" max="8958" width="2.25" style="4" customWidth="1"/>
    <col min="8959" max="8959" width="5.83203125" style="4" customWidth="1"/>
    <col min="8960" max="8960" width="2.58203125" style="4" customWidth="1"/>
    <col min="8961" max="8961" width="3.25" style="4" customWidth="1"/>
    <col min="8962" max="8964" width="4.75" style="4" customWidth="1"/>
    <col min="8965" max="8965" width="4.25" style="4" customWidth="1"/>
    <col min="8966" max="8966" width="4.5" style="4" customWidth="1"/>
    <col min="8967" max="8967" width="3.5" style="4" customWidth="1"/>
    <col min="8968" max="8968" width="4.75" style="4" customWidth="1"/>
    <col min="8969" max="8969" width="3.58203125" style="4" customWidth="1"/>
    <col min="8970" max="9203" width="9" style="4"/>
    <col min="9204" max="9204" width="3.75" style="4" customWidth="1"/>
    <col min="9205" max="9205" width="7.58203125" style="4" customWidth="1"/>
    <col min="9206" max="9206" width="2.75" style="4" customWidth="1"/>
    <col min="9207" max="9207" width="4.08203125" style="4" customWidth="1"/>
    <col min="9208" max="9208" width="3.08203125" style="4" customWidth="1"/>
    <col min="9209" max="9209" width="4.33203125" style="4" customWidth="1"/>
    <col min="9210" max="9210" width="1.25" style="4" customWidth="1"/>
    <col min="9211" max="9211" width="2.58203125" style="4" customWidth="1"/>
    <col min="9212" max="9212" width="6.5" style="4" customWidth="1"/>
    <col min="9213" max="9213" width="3.25" style="4" customWidth="1"/>
    <col min="9214" max="9214" width="2.25" style="4" customWidth="1"/>
    <col min="9215" max="9215" width="5.83203125" style="4" customWidth="1"/>
    <col min="9216" max="9216" width="2.58203125" style="4" customWidth="1"/>
    <col min="9217" max="9217" width="3.25" style="4" customWidth="1"/>
    <col min="9218" max="9220" width="4.75" style="4" customWidth="1"/>
    <col min="9221" max="9221" width="4.25" style="4" customWidth="1"/>
    <col min="9222" max="9222" width="4.5" style="4" customWidth="1"/>
    <col min="9223" max="9223" width="3.5" style="4" customWidth="1"/>
    <col min="9224" max="9224" width="4.75" style="4" customWidth="1"/>
    <col min="9225" max="9225" width="3.58203125" style="4" customWidth="1"/>
    <col min="9226" max="9459" width="9" style="4"/>
    <col min="9460" max="9460" width="3.75" style="4" customWidth="1"/>
    <col min="9461" max="9461" width="7.58203125" style="4" customWidth="1"/>
    <col min="9462" max="9462" width="2.75" style="4" customWidth="1"/>
    <col min="9463" max="9463" width="4.08203125" style="4" customWidth="1"/>
    <col min="9464" max="9464" width="3.08203125" style="4" customWidth="1"/>
    <col min="9465" max="9465" width="4.33203125" style="4" customWidth="1"/>
    <col min="9466" max="9466" width="1.25" style="4" customWidth="1"/>
    <col min="9467" max="9467" width="2.58203125" style="4" customWidth="1"/>
    <col min="9468" max="9468" width="6.5" style="4" customWidth="1"/>
    <col min="9469" max="9469" width="3.25" style="4" customWidth="1"/>
    <col min="9470" max="9470" width="2.25" style="4" customWidth="1"/>
    <col min="9471" max="9471" width="5.83203125" style="4" customWidth="1"/>
    <col min="9472" max="9472" width="2.58203125" style="4" customWidth="1"/>
    <col min="9473" max="9473" width="3.25" style="4" customWidth="1"/>
    <col min="9474" max="9476" width="4.75" style="4" customWidth="1"/>
    <col min="9477" max="9477" width="4.25" style="4" customWidth="1"/>
    <col min="9478" max="9478" width="4.5" style="4" customWidth="1"/>
    <col min="9479" max="9479" width="3.5" style="4" customWidth="1"/>
    <col min="9480" max="9480" width="4.75" style="4" customWidth="1"/>
    <col min="9481" max="9481" width="3.58203125" style="4" customWidth="1"/>
    <col min="9482" max="9715" width="9" style="4"/>
    <col min="9716" max="9716" width="3.75" style="4" customWidth="1"/>
    <col min="9717" max="9717" width="7.58203125" style="4" customWidth="1"/>
    <col min="9718" max="9718" width="2.75" style="4" customWidth="1"/>
    <col min="9719" max="9719" width="4.08203125" style="4" customWidth="1"/>
    <col min="9720" max="9720" width="3.08203125" style="4" customWidth="1"/>
    <col min="9721" max="9721" width="4.33203125" style="4" customWidth="1"/>
    <col min="9722" max="9722" width="1.25" style="4" customWidth="1"/>
    <col min="9723" max="9723" width="2.58203125" style="4" customWidth="1"/>
    <col min="9724" max="9724" width="6.5" style="4" customWidth="1"/>
    <col min="9725" max="9725" width="3.25" style="4" customWidth="1"/>
    <col min="9726" max="9726" width="2.25" style="4" customWidth="1"/>
    <col min="9727" max="9727" width="5.83203125" style="4" customWidth="1"/>
    <col min="9728" max="9728" width="2.58203125" style="4" customWidth="1"/>
    <col min="9729" max="9729" width="3.25" style="4" customWidth="1"/>
    <col min="9730" max="9732" width="4.75" style="4" customWidth="1"/>
    <col min="9733" max="9733" width="4.25" style="4" customWidth="1"/>
    <col min="9734" max="9734" width="4.5" style="4" customWidth="1"/>
    <col min="9735" max="9735" width="3.5" style="4" customWidth="1"/>
    <col min="9736" max="9736" width="4.75" style="4" customWidth="1"/>
    <col min="9737" max="9737" width="3.58203125" style="4" customWidth="1"/>
    <col min="9738" max="9971" width="9" style="4"/>
    <col min="9972" max="9972" width="3.75" style="4" customWidth="1"/>
    <col min="9973" max="9973" width="7.58203125" style="4" customWidth="1"/>
    <col min="9974" max="9974" width="2.75" style="4" customWidth="1"/>
    <col min="9975" max="9975" width="4.08203125" style="4" customWidth="1"/>
    <col min="9976" max="9976" width="3.08203125" style="4" customWidth="1"/>
    <col min="9977" max="9977" width="4.33203125" style="4" customWidth="1"/>
    <col min="9978" max="9978" width="1.25" style="4" customWidth="1"/>
    <col min="9979" max="9979" width="2.58203125" style="4" customWidth="1"/>
    <col min="9980" max="9980" width="6.5" style="4" customWidth="1"/>
    <col min="9981" max="9981" width="3.25" style="4" customWidth="1"/>
    <col min="9982" max="9982" width="2.25" style="4" customWidth="1"/>
    <col min="9983" max="9983" width="5.83203125" style="4" customWidth="1"/>
    <col min="9984" max="9984" width="2.58203125" style="4" customWidth="1"/>
    <col min="9985" max="9985" width="3.25" style="4" customWidth="1"/>
    <col min="9986" max="9988" width="4.75" style="4" customWidth="1"/>
    <col min="9989" max="9989" width="4.25" style="4" customWidth="1"/>
    <col min="9990" max="9990" width="4.5" style="4" customWidth="1"/>
    <col min="9991" max="9991" width="3.5" style="4" customWidth="1"/>
    <col min="9992" max="9992" width="4.75" style="4" customWidth="1"/>
    <col min="9993" max="9993" width="3.58203125" style="4" customWidth="1"/>
    <col min="9994" max="10227" width="9" style="4"/>
    <col min="10228" max="10228" width="3.75" style="4" customWidth="1"/>
    <col min="10229" max="10229" width="7.58203125" style="4" customWidth="1"/>
    <col min="10230" max="10230" width="2.75" style="4" customWidth="1"/>
    <col min="10231" max="10231" width="4.08203125" style="4" customWidth="1"/>
    <col min="10232" max="10232" width="3.08203125" style="4" customWidth="1"/>
    <col min="10233" max="10233" width="4.33203125" style="4" customWidth="1"/>
    <col min="10234" max="10234" width="1.25" style="4" customWidth="1"/>
    <col min="10235" max="10235" width="2.58203125" style="4" customWidth="1"/>
    <col min="10236" max="10236" width="6.5" style="4" customWidth="1"/>
    <col min="10237" max="10237" width="3.25" style="4" customWidth="1"/>
    <col min="10238" max="10238" width="2.25" style="4" customWidth="1"/>
    <col min="10239" max="10239" width="5.83203125" style="4" customWidth="1"/>
    <col min="10240" max="10240" width="2.58203125" style="4" customWidth="1"/>
    <col min="10241" max="10241" width="3.25" style="4" customWidth="1"/>
    <col min="10242" max="10244" width="4.75" style="4" customWidth="1"/>
    <col min="10245" max="10245" width="4.25" style="4" customWidth="1"/>
    <col min="10246" max="10246" width="4.5" style="4" customWidth="1"/>
    <col min="10247" max="10247" width="3.5" style="4" customWidth="1"/>
    <col min="10248" max="10248" width="4.75" style="4" customWidth="1"/>
    <col min="10249" max="10249" width="3.58203125" style="4" customWidth="1"/>
    <col min="10250" max="10483" width="9" style="4"/>
    <col min="10484" max="10484" width="3.75" style="4" customWidth="1"/>
    <col min="10485" max="10485" width="7.58203125" style="4" customWidth="1"/>
    <col min="10486" max="10486" width="2.75" style="4" customWidth="1"/>
    <col min="10487" max="10487" width="4.08203125" style="4" customWidth="1"/>
    <col min="10488" max="10488" width="3.08203125" style="4" customWidth="1"/>
    <col min="10489" max="10489" width="4.33203125" style="4" customWidth="1"/>
    <col min="10490" max="10490" width="1.25" style="4" customWidth="1"/>
    <col min="10491" max="10491" width="2.58203125" style="4" customWidth="1"/>
    <col min="10492" max="10492" width="6.5" style="4" customWidth="1"/>
    <col min="10493" max="10493" width="3.25" style="4" customWidth="1"/>
    <col min="10494" max="10494" width="2.25" style="4" customWidth="1"/>
    <col min="10495" max="10495" width="5.83203125" style="4" customWidth="1"/>
    <col min="10496" max="10496" width="2.58203125" style="4" customWidth="1"/>
    <col min="10497" max="10497" width="3.25" style="4" customWidth="1"/>
    <col min="10498" max="10500" width="4.75" style="4" customWidth="1"/>
    <col min="10501" max="10501" width="4.25" style="4" customWidth="1"/>
    <col min="10502" max="10502" width="4.5" style="4" customWidth="1"/>
    <col min="10503" max="10503" width="3.5" style="4" customWidth="1"/>
    <col min="10504" max="10504" width="4.75" style="4" customWidth="1"/>
    <col min="10505" max="10505" width="3.58203125" style="4" customWidth="1"/>
    <col min="10506" max="10739" width="9" style="4"/>
    <col min="10740" max="10740" width="3.75" style="4" customWidth="1"/>
    <col min="10741" max="10741" width="7.58203125" style="4" customWidth="1"/>
    <col min="10742" max="10742" width="2.75" style="4" customWidth="1"/>
    <col min="10743" max="10743" width="4.08203125" style="4" customWidth="1"/>
    <col min="10744" max="10744" width="3.08203125" style="4" customWidth="1"/>
    <col min="10745" max="10745" width="4.33203125" style="4" customWidth="1"/>
    <col min="10746" max="10746" width="1.25" style="4" customWidth="1"/>
    <col min="10747" max="10747" width="2.58203125" style="4" customWidth="1"/>
    <col min="10748" max="10748" width="6.5" style="4" customWidth="1"/>
    <col min="10749" max="10749" width="3.25" style="4" customWidth="1"/>
    <col min="10750" max="10750" width="2.25" style="4" customWidth="1"/>
    <col min="10751" max="10751" width="5.83203125" style="4" customWidth="1"/>
    <col min="10752" max="10752" width="2.58203125" style="4" customWidth="1"/>
    <col min="10753" max="10753" width="3.25" style="4" customWidth="1"/>
    <col min="10754" max="10756" width="4.75" style="4" customWidth="1"/>
    <col min="10757" max="10757" width="4.25" style="4" customWidth="1"/>
    <col min="10758" max="10758" width="4.5" style="4" customWidth="1"/>
    <col min="10759" max="10759" width="3.5" style="4" customWidth="1"/>
    <col min="10760" max="10760" width="4.75" style="4" customWidth="1"/>
    <col min="10761" max="10761" width="3.58203125" style="4" customWidth="1"/>
    <col min="10762" max="10995" width="9" style="4"/>
    <col min="10996" max="10996" width="3.75" style="4" customWidth="1"/>
    <col min="10997" max="10997" width="7.58203125" style="4" customWidth="1"/>
    <col min="10998" max="10998" width="2.75" style="4" customWidth="1"/>
    <col min="10999" max="10999" width="4.08203125" style="4" customWidth="1"/>
    <col min="11000" max="11000" width="3.08203125" style="4" customWidth="1"/>
    <col min="11001" max="11001" width="4.33203125" style="4" customWidth="1"/>
    <col min="11002" max="11002" width="1.25" style="4" customWidth="1"/>
    <col min="11003" max="11003" width="2.58203125" style="4" customWidth="1"/>
    <col min="11004" max="11004" width="6.5" style="4" customWidth="1"/>
    <col min="11005" max="11005" width="3.25" style="4" customWidth="1"/>
    <col min="11006" max="11006" width="2.25" style="4" customWidth="1"/>
    <col min="11007" max="11007" width="5.83203125" style="4" customWidth="1"/>
    <col min="11008" max="11008" width="2.58203125" style="4" customWidth="1"/>
    <col min="11009" max="11009" width="3.25" style="4" customWidth="1"/>
    <col min="11010" max="11012" width="4.75" style="4" customWidth="1"/>
    <col min="11013" max="11013" width="4.25" style="4" customWidth="1"/>
    <col min="11014" max="11014" width="4.5" style="4" customWidth="1"/>
    <col min="11015" max="11015" width="3.5" style="4" customWidth="1"/>
    <col min="11016" max="11016" width="4.75" style="4" customWidth="1"/>
    <col min="11017" max="11017" width="3.58203125" style="4" customWidth="1"/>
    <col min="11018" max="11251" width="9" style="4"/>
    <col min="11252" max="11252" width="3.75" style="4" customWidth="1"/>
    <col min="11253" max="11253" width="7.58203125" style="4" customWidth="1"/>
    <col min="11254" max="11254" width="2.75" style="4" customWidth="1"/>
    <col min="11255" max="11255" width="4.08203125" style="4" customWidth="1"/>
    <col min="11256" max="11256" width="3.08203125" style="4" customWidth="1"/>
    <col min="11257" max="11257" width="4.33203125" style="4" customWidth="1"/>
    <col min="11258" max="11258" width="1.25" style="4" customWidth="1"/>
    <col min="11259" max="11259" width="2.58203125" style="4" customWidth="1"/>
    <col min="11260" max="11260" width="6.5" style="4" customWidth="1"/>
    <col min="11261" max="11261" width="3.25" style="4" customWidth="1"/>
    <col min="11262" max="11262" width="2.25" style="4" customWidth="1"/>
    <col min="11263" max="11263" width="5.83203125" style="4" customWidth="1"/>
    <col min="11264" max="11264" width="2.58203125" style="4" customWidth="1"/>
    <col min="11265" max="11265" width="3.25" style="4" customWidth="1"/>
    <col min="11266" max="11268" width="4.75" style="4" customWidth="1"/>
    <col min="11269" max="11269" width="4.25" style="4" customWidth="1"/>
    <col min="11270" max="11270" width="4.5" style="4" customWidth="1"/>
    <col min="11271" max="11271" width="3.5" style="4" customWidth="1"/>
    <col min="11272" max="11272" width="4.75" style="4" customWidth="1"/>
    <col min="11273" max="11273" width="3.58203125" style="4" customWidth="1"/>
    <col min="11274" max="11507" width="9" style="4"/>
    <col min="11508" max="11508" width="3.75" style="4" customWidth="1"/>
    <col min="11509" max="11509" width="7.58203125" style="4" customWidth="1"/>
    <col min="11510" max="11510" width="2.75" style="4" customWidth="1"/>
    <col min="11511" max="11511" width="4.08203125" style="4" customWidth="1"/>
    <col min="11512" max="11512" width="3.08203125" style="4" customWidth="1"/>
    <col min="11513" max="11513" width="4.33203125" style="4" customWidth="1"/>
    <col min="11514" max="11514" width="1.25" style="4" customWidth="1"/>
    <col min="11515" max="11515" width="2.58203125" style="4" customWidth="1"/>
    <col min="11516" max="11516" width="6.5" style="4" customWidth="1"/>
    <col min="11517" max="11517" width="3.25" style="4" customWidth="1"/>
    <col min="11518" max="11518" width="2.25" style="4" customWidth="1"/>
    <col min="11519" max="11519" width="5.83203125" style="4" customWidth="1"/>
    <col min="11520" max="11520" width="2.58203125" style="4" customWidth="1"/>
    <col min="11521" max="11521" width="3.25" style="4" customWidth="1"/>
    <col min="11522" max="11524" width="4.75" style="4" customWidth="1"/>
    <col min="11525" max="11525" width="4.25" style="4" customWidth="1"/>
    <col min="11526" max="11526" width="4.5" style="4" customWidth="1"/>
    <col min="11527" max="11527" width="3.5" style="4" customWidth="1"/>
    <col min="11528" max="11528" width="4.75" style="4" customWidth="1"/>
    <col min="11529" max="11529" width="3.58203125" style="4" customWidth="1"/>
    <col min="11530" max="11763" width="9" style="4"/>
    <col min="11764" max="11764" width="3.75" style="4" customWidth="1"/>
    <col min="11765" max="11765" width="7.58203125" style="4" customWidth="1"/>
    <col min="11766" max="11766" width="2.75" style="4" customWidth="1"/>
    <col min="11767" max="11767" width="4.08203125" style="4" customWidth="1"/>
    <col min="11768" max="11768" width="3.08203125" style="4" customWidth="1"/>
    <col min="11769" max="11769" width="4.33203125" style="4" customWidth="1"/>
    <col min="11770" max="11770" width="1.25" style="4" customWidth="1"/>
    <col min="11771" max="11771" width="2.58203125" style="4" customWidth="1"/>
    <col min="11772" max="11772" width="6.5" style="4" customWidth="1"/>
    <col min="11773" max="11773" width="3.25" style="4" customWidth="1"/>
    <col min="11774" max="11774" width="2.25" style="4" customWidth="1"/>
    <col min="11775" max="11775" width="5.83203125" style="4" customWidth="1"/>
    <col min="11776" max="11776" width="2.58203125" style="4" customWidth="1"/>
    <col min="11777" max="11777" width="3.25" style="4" customWidth="1"/>
    <col min="11778" max="11780" width="4.75" style="4" customWidth="1"/>
    <col min="11781" max="11781" width="4.25" style="4" customWidth="1"/>
    <col min="11782" max="11782" width="4.5" style="4" customWidth="1"/>
    <col min="11783" max="11783" width="3.5" style="4" customWidth="1"/>
    <col min="11784" max="11784" width="4.75" style="4" customWidth="1"/>
    <col min="11785" max="11785" width="3.58203125" style="4" customWidth="1"/>
    <col min="11786" max="12019" width="9" style="4"/>
    <col min="12020" max="12020" width="3.75" style="4" customWidth="1"/>
    <col min="12021" max="12021" width="7.58203125" style="4" customWidth="1"/>
    <col min="12022" max="12022" width="2.75" style="4" customWidth="1"/>
    <col min="12023" max="12023" width="4.08203125" style="4" customWidth="1"/>
    <col min="12024" max="12024" width="3.08203125" style="4" customWidth="1"/>
    <col min="12025" max="12025" width="4.33203125" style="4" customWidth="1"/>
    <col min="12026" max="12026" width="1.25" style="4" customWidth="1"/>
    <col min="12027" max="12027" width="2.58203125" style="4" customWidth="1"/>
    <col min="12028" max="12028" width="6.5" style="4" customWidth="1"/>
    <col min="12029" max="12029" width="3.25" style="4" customWidth="1"/>
    <col min="12030" max="12030" width="2.25" style="4" customWidth="1"/>
    <col min="12031" max="12031" width="5.83203125" style="4" customWidth="1"/>
    <col min="12032" max="12032" width="2.58203125" style="4" customWidth="1"/>
    <col min="12033" max="12033" width="3.25" style="4" customWidth="1"/>
    <col min="12034" max="12036" width="4.75" style="4" customWidth="1"/>
    <col min="12037" max="12037" width="4.25" style="4" customWidth="1"/>
    <col min="12038" max="12038" width="4.5" style="4" customWidth="1"/>
    <col min="12039" max="12039" width="3.5" style="4" customWidth="1"/>
    <col min="12040" max="12040" width="4.75" style="4" customWidth="1"/>
    <col min="12041" max="12041" width="3.58203125" style="4" customWidth="1"/>
    <col min="12042" max="12275" width="9" style="4"/>
    <col min="12276" max="12276" width="3.75" style="4" customWidth="1"/>
    <col min="12277" max="12277" width="7.58203125" style="4" customWidth="1"/>
    <col min="12278" max="12278" width="2.75" style="4" customWidth="1"/>
    <col min="12279" max="12279" width="4.08203125" style="4" customWidth="1"/>
    <col min="12280" max="12280" width="3.08203125" style="4" customWidth="1"/>
    <col min="12281" max="12281" width="4.33203125" style="4" customWidth="1"/>
    <col min="12282" max="12282" width="1.25" style="4" customWidth="1"/>
    <col min="12283" max="12283" width="2.58203125" style="4" customWidth="1"/>
    <col min="12284" max="12284" width="6.5" style="4" customWidth="1"/>
    <col min="12285" max="12285" width="3.25" style="4" customWidth="1"/>
    <col min="12286" max="12286" width="2.25" style="4" customWidth="1"/>
    <col min="12287" max="12287" width="5.83203125" style="4" customWidth="1"/>
    <col min="12288" max="12288" width="2.58203125" style="4" customWidth="1"/>
    <col min="12289" max="12289" width="3.25" style="4" customWidth="1"/>
    <col min="12290" max="12292" width="4.75" style="4" customWidth="1"/>
    <col min="12293" max="12293" width="4.25" style="4" customWidth="1"/>
    <col min="12294" max="12294" width="4.5" style="4" customWidth="1"/>
    <col min="12295" max="12295" width="3.5" style="4" customWidth="1"/>
    <col min="12296" max="12296" width="4.75" style="4" customWidth="1"/>
    <col min="12297" max="12297" width="3.58203125" style="4" customWidth="1"/>
    <col min="12298" max="12531" width="9" style="4"/>
    <col min="12532" max="12532" width="3.75" style="4" customWidth="1"/>
    <col min="12533" max="12533" width="7.58203125" style="4" customWidth="1"/>
    <col min="12534" max="12534" width="2.75" style="4" customWidth="1"/>
    <col min="12535" max="12535" width="4.08203125" style="4" customWidth="1"/>
    <col min="12536" max="12536" width="3.08203125" style="4" customWidth="1"/>
    <col min="12537" max="12537" width="4.33203125" style="4" customWidth="1"/>
    <col min="12538" max="12538" width="1.25" style="4" customWidth="1"/>
    <col min="12539" max="12539" width="2.58203125" style="4" customWidth="1"/>
    <col min="12540" max="12540" width="6.5" style="4" customWidth="1"/>
    <col min="12541" max="12541" width="3.25" style="4" customWidth="1"/>
    <col min="12542" max="12542" width="2.25" style="4" customWidth="1"/>
    <col min="12543" max="12543" width="5.83203125" style="4" customWidth="1"/>
    <col min="12544" max="12544" width="2.58203125" style="4" customWidth="1"/>
    <col min="12545" max="12545" width="3.25" style="4" customWidth="1"/>
    <col min="12546" max="12548" width="4.75" style="4" customWidth="1"/>
    <col min="12549" max="12549" width="4.25" style="4" customWidth="1"/>
    <col min="12550" max="12550" width="4.5" style="4" customWidth="1"/>
    <col min="12551" max="12551" width="3.5" style="4" customWidth="1"/>
    <col min="12552" max="12552" width="4.75" style="4" customWidth="1"/>
    <col min="12553" max="12553" width="3.58203125" style="4" customWidth="1"/>
    <col min="12554" max="12787" width="9" style="4"/>
    <col min="12788" max="12788" width="3.75" style="4" customWidth="1"/>
    <col min="12789" max="12789" width="7.58203125" style="4" customWidth="1"/>
    <col min="12790" max="12790" width="2.75" style="4" customWidth="1"/>
    <col min="12791" max="12791" width="4.08203125" style="4" customWidth="1"/>
    <col min="12792" max="12792" width="3.08203125" style="4" customWidth="1"/>
    <col min="12793" max="12793" width="4.33203125" style="4" customWidth="1"/>
    <col min="12794" max="12794" width="1.25" style="4" customWidth="1"/>
    <col min="12795" max="12795" width="2.58203125" style="4" customWidth="1"/>
    <col min="12796" max="12796" width="6.5" style="4" customWidth="1"/>
    <col min="12797" max="12797" width="3.25" style="4" customWidth="1"/>
    <col min="12798" max="12798" width="2.25" style="4" customWidth="1"/>
    <col min="12799" max="12799" width="5.83203125" style="4" customWidth="1"/>
    <col min="12800" max="12800" width="2.58203125" style="4" customWidth="1"/>
    <col min="12801" max="12801" width="3.25" style="4" customWidth="1"/>
    <col min="12802" max="12804" width="4.75" style="4" customWidth="1"/>
    <col min="12805" max="12805" width="4.25" style="4" customWidth="1"/>
    <col min="12806" max="12806" width="4.5" style="4" customWidth="1"/>
    <col min="12807" max="12807" width="3.5" style="4" customWidth="1"/>
    <col min="12808" max="12808" width="4.75" style="4" customWidth="1"/>
    <col min="12809" max="12809" width="3.58203125" style="4" customWidth="1"/>
    <col min="12810" max="13043" width="9" style="4"/>
    <col min="13044" max="13044" width="3.75" style="4" customWidth="1"/>
    <col min="13045" max="13045" width="7.58203125" style="4" customWidth="1"/>
    <col min="13046" max="13046" width="2.75" style="4" customWidth="1"/>
    <col min="13047" max="13047" width="4.08203125" style="4" customWidth="1"/>
    <col min="13048" max="13048" width="3.08203125" style="4" customWidth="1"/>
    <col min="13049" max="13049" width="4.33203125" style="4" customWidth="1"/>
    <col min="13050" max="13050" width="1.25" style="4" customWidth="1"/>
    <col min="13051" max="13051" width="2.58203125" style="4" customWidth="1"/>
    <col min="13052" max="13052" width="6.5" style="4" customWidth="1"/>
    <col min="13053" max="13053" width="3.25" style="4" customWidth="1"/>
    <col min="13054" max="13054" width="2.25" style="4" customWidth="1"/>
    <col min="13055" max="13055" width="5.83203125" style="4" customWidth="1"/>
    <col min="13056" max="13056" width="2.58203125" style="4" customWidth="1"/>
    <col min="13057" max="13057" width="3.25" style="4" customWidth="1"/>
    <col min="13058" max="13060" width="4.75" style="4" customWidth="1"/>
    <col min="13061" max="13061" width="4.25" style="4" customWidth="1"/>
    <col min="13062" max="13062" width="4.5" style="4" customWidth="1"/>
    <col min="13063" max="13063" width="3.5" style="4" customWidth="1"/>
    <col min="13064" max="13064" width="4.75" style="4" customWidth="1"/>
    <col min="13065" max="13065" width="3.58203125" style="4" customWidth="1"/>
    <col min="13066" max="13299" width="9" style="4"/>
    <col min="13300" max="13300" width="3.75" style="4" customWidth="1"/>
    <col min="13301" max="13301" width="7.58203125" style="4" customWidth="1"/>
    <col min="13302" max="13302" width="2.75" style="4" customWidth="1"/>
    <col min="13303" max="13303" width="4.08203125" style="4" customWidth="1"/>
    <col min="13304" max="13304" width="3.08203125" style="4" customWidth="1"/>
    <col min="13305" max="13305" width="4.33203125" style="4" customWidth="1"/>
    <col min="13306" max="13306" width="1.25" style="4" customWidth="1"/>
    <col min="13307" max="13307" width="2.58203125" style="4" customWidth="1"/>
    <col min="13308" max="13308" width="6.5" style="4" customWidth="1"/>
    <col min="13309" max="13309" width="3.25" style="4" customWidth="1"/>
    <col min="13310" max="13310" width="2.25" style="4" customWidth="1"/>
    <col min="13311" max="13311" width="5.83203125" style="4" customWidth="1"/>
    <col min="13312" max="13312" width="2.58203125" style="4" customWidth="1"/>
    <col min="13313" max="13313" width="3.25" style="4" customWidth="1"/>
    <col min="13314" max="13316" width="4.75" style="4" customWidth="1"/>
    <col min="13317" max="13317" width="4.25" style="4" customWidth="1"/>
    <col min="13318" max="13318" width="4.5" style="4" customWidth="1"/>
    <col min="13319" max="13319" width="3.5" style="4" customWidth="1"/>
    <col min="13320" max="13320" width="4.75" style="4" customWidth="1"/>
    <col min="13321" max="13321" width="3.58203125" style="4" customWidth="1"/>
    <col min="13322" max="13555" width="9" style="4"/>
    <col min="13556" max="13556" width="3.75" style="4" customWidth="1"/>
    <col min="13557" max="13557" width="7.58203125" style="4" customWidth="1"/>
    <col min="13558" max="13558" width="2.75" style="4" customWidth="1"/>
    <col min="13559" max="13559" width="4.08203125" style="4" customWidth="1"/>
    <col min="13560" max="13560" width="3.08203125" style="4" customWidth="1"/>
    <col min="13561" max="13561" width="4.33203125" style="4" customWidth="1"/>
    <col min="13562" max="13562" width="1.25" style="4" customWidth="1"/>
    <col min="13563" max="13563" width="2.58203125" style="4" customWidth="1"/>
    <col min="13564" max="13564" width="6.5" style="4" customWidth="1"/>
    <col min="13565" max="13565" width="3.25" style="4" customWidth="1"/>
    <col min="13566" max="13566" width="2.25" style="4" customWidth="1"/>
    <col min="13567" max="13567" width="5.83203125" style="4" customWidth="1"/>
    <col min="13568" max="13568" width="2.58203125" style="4" customWidth="1"/>
    <col min="13569" max="13569" width="3.25" style="4" customWidth="1"/>
    <col min="13570" max="13572" width="4.75" style="4" customWidth="1"/>
    <col min="13573" max="13573" width="4.25" style="4" customWidth="1"/>
    <col min="13574" max="13574" width="4.5" style="4" customWidth="1"/>
    <col min="13575" max="13575" width="3.5" style="4" customWidth="1"/>
    <col min="13576" max="13576" width="4.75" style="4" customWidth="1"/>
    <col min="13577" max="13577" width="3.58203125" style="4" customWidth="1"/>
    <col min="13578" max="13811" width="9" style="4"/>
    <col min="13812" max="13812" width="3.75" style="4" customWidth="1"/>
    <col min="13813" max="13813" width="7.58203125" style="4" customWidth="1"/>
    <col min="13814" max="13814" width="2.75" style="4" customWidth="1"/>
    <col min="13815" max="13815" width="4.08203125" style="4" customWidth="1"/>
    <col min="13816" max="13816" width="3.08203125" style="4" customWidth="1"/>
    <col min="13817" max="13817" width="4.33203125" style="4" customWidth="1"/>
    <col min="13818" max="13818" width="1.25" style="4" customWidth="1"/>
    <col min="13819" max="13819" width="2.58203125" style="4" customWidth="1"/>
    <col min="13820" max="13820" width="6.5" style="4" customWidth="1"/>
    <col min="13821" max="13821" width="3.25" style="4" customWidth="1"/>
    <col min="13822" max="13822" width="2.25" style="4" customWidth="1"/>
    <col min="13823" max="13823" width="5.83203125" style="4" customWidth="1"/>
    <col min="13824" max="13824" width="2.58203125" style="4" customWidth="1"/>
    <col min="13825" max="13825" width="3.25" style="4" customWidth="1"/>
    <col min="13826" max="13828" width="4.75" style="4" customWidth="1"/>
    <col min="13829" max="13829" width="4.25" style="4" customWidth="1"/>
    <col min="13830" max="13830" width="4.5" style="4" customWidth="1"/>
    <col min="13831" max="13831" width="3.5" style="4" customWidth="1"/>
    <col min="13832" max="13832" width="4.75" style="4" customWidth="1"/>
    <col min="13833" max="13833" width="3.58203125" style="4" customWidth="1"/>
    <col min="13834" max="14067" width="9" style="4"/>
    <col min="14068" max="14068" width="3.75" style="4" customWidth="1"/>
    <col min="14069" max="14069" width="7.58203125" style="4" customWidth="1"/>
    <col min="14070" max="14070" width="2.75" style="4" customWidth="1"/>
    <col min="14071" max="14071" width="4.08203125" style="4" customWidth="1"/>
    <col min="14072" max="14072" width="3.08203125" style="4" customWidth="1"/>
    <col min="14073" max="14073" width="4.33203125" style="4" customWidth="1"/>
    <col min="14074" max="14074" width="1.25" style="4" customWidth="1"/>
    <col min="14075" max="14075" width="2.58203125" style="4" customWidth="1"/>
    <col min="14076" max="14076" width="6.5" style="4" customWidth="1"/>
    <col min="14077" max="14077" width="3.25" style="4" customWidth="1"/>
    <col min="14078" max="14078" width="2.25" style="4" customWidth="1"/>
    <col min="14079" max="14079" width="5.83203125" style="4" customWidth="1"/>
    <col min="14080" max="14080" width="2.58203125" style="4" customWidth="1"/>
    <col min="14081" max="14081" width="3.25" style="4" customWidth="1"/>
    <col min="14082" max="14084" width="4.75" style="4" customWidth="1"/>
    <col min="14085" max="14085" width="4.25" style="4" customWidth="1"/>
    <col min="14086" max="14086" width="4.5" style="4" customWidth="1"/>
    <col min="14087" max="14087" width="3.5" style="4" customWidth="1"/>
    <col min="14088" max="14088" width="4.75" style="4" customWidth="1"/>
    <col min="14089" max="14089" width="3.58203125" style="4" customWidth="1"/>
    <col min="14090" max="14323" width="9" style="4"/>
    <col min="14324" max="14324" width="3.75" style="4" customWidth="1"/>
    <col min="14325" max="14325" width="7.58203125" style="4" customWidth="1"/>
    <col min="14326" max="14326" width="2.75" style="4" customWidth="1"/>
    <col min="14327" max="14327" width="4.08203125" style="4" customWidth="1"/>
    <col min="14328" max="14328" width="3.08203125" style="4" customWidth="1"/>
    <col min="14329" max="14329" width="4.33203125" style="4" customWidth="1"/>
    <col min="14330" max="14330" width="1.25" style="4" customWidth="1"/>
    <col min="14331" max="14331" width="2.58203125" style="4" customWidth="1"/>
    <col min="14332" max="14332" width="6.5" style="4" customWidth="1"/>
    <col min="14333" max="14333" width="3.25" style="4" customWidth="1"/>
    <col min="14334" max="14334" width="2.25" style="4" customWidth="1"/>
    <col min="14335" max="14335" width="5.83203125" style="4" customWidth="1"/>
    <col min="14336" max="14336" width="2.58203125" style="4" customWidth="1"/>
    <col min="14337" max="14337" width="3.25" style="4" customWidth="1"/>
    <col min="14338" max="14340" width="4.75" style="4" customWidth="1"/>
    <col min="14341" max="14341" width="4.25" style="4" customWidth="1"/>
    <col min="14342" max="14342" width="4.5" style="4" customWidth="1"/>
    <col min="14343" max="14343" width="3.5" style="4" customWidth="1"/>
    <col min="14344" max="14344" width="4.75" style="4" customWidth="1"/>
    <col min="14345" max="14345" width="3.58203125" style="4" customWidth="1"/>
    <col min="14346" max="14579" width="9" style="4"/>
    <col min="14580" max="14580" width="3.75" style="4" customWidth="1"/>
    <col min="14581" max="14581" width="7.58203125" style="4" customWidth="1"/>
    <col min="14582" max="14582" width="2.75" style="4" customWidth="1"/>
    <col min="14583" max="14583" width="4.08203125" style="4" customWidth="1"/>
    <col min="14584" max="14584" width="3.08203125" style="4" customWidth="1"/>
    <col min="14585" max="14585" width="4.33203125" style="4" customWidth="1"/>
    <col min="14586" max="14586" width="1.25" style="4" customWidth="1"/>
    <col min="14587" max="14587" width="2.58203125" style="4" customWidth="1"/>
    <col min="14588" max="14588" width="6.5" style="4" customWidth="1"/>
    <col min="14589" max="14589" width="3.25" style="4" customWidth="1"/>
    <col min="14590" max="14590" width="2.25" style="4" customWidth="1"/>
    <col min="14591" max="14591" width="5.83203125" style="4" customWidth="1"/>
    <col min="14592" max="14592" width="2.58203125" style="4" customWidth="1"/>
    <col min="14593" max="14593" width="3.25" style="4" customWidth="1"/>
    <col min="14594" max="14596" width="4.75" style="4" customWidth="1"/>
    <col min="14597" max="14597" width="4.25" style="4" customWidth="1"/>
    <col min="14598" max="14598" width="4.5" style="4" customWidth="1"/>
    <col min="14599" max="14599" width="3.5" style="4" customWidth="1"/>
    <col min="14600" max="14600" width="4.75" style="4" customWidth="1"/>
    <col min="14601" max="14601" width="3.58203125" style="4" customWidth="1"/>
    <col min="14602" max="14835" width="9" style="4"/>
    <col min="14836" max="14836" width="3.75" style="4" customWidth="1"/>
    <col min="14837" max="14837" width="7.58203125" style="4" customWidth="1"/>
    <col min="14838" max="14838" width="2.75" style="4" customWidth="1"/>
    <col min="14839" max="14839" width="4.08203125" style="4" customWidth="1"/>
    <col min="14840" max="14840" width="3.08203125" style="4" customWidth="1"/>
    <col min="14841" max="14841" width="4.33203125" style="4" customWidth="1"/>
    <col min="14842" max="14842" width="1.25" style="4" customWidth="1"/>
    <col min="14843" max="14843" width="2.58203125" style="4" customWidth="1"/>
    <col min="14844" max="14844" width="6.5" style="4" customWidth="1"/>
    <col min="14845" max="14845" width="3.25" style="4" customWidth="1"/>
    <col min="14846" max="14846" width="2.25" style="4" customWidth="1"/>
    <col min="14847" max="14847" width="5.83203125" style="4" customWidth="1"/>
    <col min="14848" max="14848" width="2.58203125" style="4" customWidth="1"/>
    <col min="14849" max="14849" width="3.25" style="4" customWidth="1"/>
    <col min="14850" max="14852" width="4.75" style="4" customWidth="1"/>
    <col min="14853" max="14853" width="4.25" style="4" customWidth="1"/>
    <col min="14854" max="14854" width="4.5" style="4" customWidth="1"/>
    <col min="14855" max="14855" width="3.5" style="4" customWidth="1"/>
    <col min="14856" max="14856" width="4.75" style="4" customWidth="1"/>
    <col min="14857" max="14857" width="3.58203125" style="4" customWidth="1"/>
    <col min="14858" max="15091" width="9" style="4"/>
    <col min="15092" max="15092" width="3.75" style="4" customWidth="1"/>
    <col min="15093" max="15093" width="7.58203125" style="4" customWidth="1"/>
    <col min="15094" max="15094" width="2.75" style="4" customWidth="1"/>
    <col min="15095" max="15095" width="4.08203125" style="4" customWidth="1"/>
    <col min="15096" max="15096" width="3.08203125" style="4" customWidth="1"/>
    <col min="15097" max="15097" width="4.33203125" style="4" customWidth="1"/>
    <col min="15098" max="15098" width="1.25" style="4" customWidth="1"/>
    <col min="15099" max="15099" width="2.58203125" style="4" customWidth="1"/>
    <col min="15100" max="15100" width="6.5" style="4" customWidth="1"/>
    <col min="15101" max="15101" width="3.25" style="4" customWidth="1"/>
    <col min="15102" max="15102" width="2.25" style="4" customWidth="1"/>
    <col min="15103" max="15103" width="5.83203125" style="4" customWidth="1"/>
    <col min="15104" max="15104" width="2.58203125" style="4" customWidth="1"/>
    <col min="15105" max="15105" width="3.25" style="4" customWidth="1"/>
    <col min="15106" max="15108" width="4.75" style="4" customWidth="1"/>
    <col min="15109" max="15109" width="4.25" style="4" customWidth="1"/>
    <col min="15110" max="15110" width="4.5" style="4" customWidth="1"/>
    <col min="15111" max="15111" width="3.5" style="4" customWidth="1"/>
    <col min="15112" max="15112" width="4.75" style="4" customWidth="1"/>
    <col min="15113" max="15113" width="3.58203125" style="4" customWidth="1"/>
    <col min="15114" max="15347" width="9" style="4"/>
    <col min="15348" max="15348" width="3.75" style="4" customWidth="1"/>
    <col min="15349" max="15349" width="7.58203125" style="4" customWidth="1"/>
    <col min="15350" max="15350" width="2.75" style="4" customWidth="1"/>
    <col min="15351" max="15351" width="4.08203125" style="4" customWidth="1"/>
    <col min="15352" max="15352" width="3.08203125" style="4" customWidth="1"/>
    <col min="15353" max="15353" width="4.33203125" style="4" customWidth="1"/>
    <col min="15354" max="15354" width="1.25" style="4" customWidth="1"/>
    <col min="15355" max="15355" width="2.58203125" style="4" customWidth="1"/>
    <col min="15356" max="15356" width="6.5" style="4" customWidth="1"/>
    <col min="15357" max="15357" width="3.25" style="4" customWidth="1"/>
    <col min="15358" max="15358" width="2.25" style="4" customWidth="1"/>
    <col min="15359" max="15359" width="5.83203125" style="4" customWidth="1"/>
    <col min="15360" max="15360" width="2.58203125" style="4" customWidth="1"/>
    <col min="15361" max="15361" width="3.25" style="4" customWidth="1"/>
    <col min="15362" max="15364" width="4.75" style="4" customWidth="1"/>
    <col min="15365" max="15365" width="4.25" style="4" customWidth="1"/>
    <col min="15366" max="15366" width="4.5" style="4" customWidth="1"/>
    <col min="15367" max="15367" width="3.5" style="4" customWidth="1"/>
    <col min="15368" max="15368" width="4.75" style="4" customWidth="1"/>
    <col min="15369" max="15369" width="3.58203125" style="4" customWidth="1"/>
    <col min="15370" max="15603" width="9" style="4"/>
    <col min="15604" max="15604" width="3.75" style="4" customWidth="1"/>
    <col min="15605" max="15605" width="7.58203125" style="4" customWidth="1"/>
    <col min="15606" max="15606" width="2.75" style="4" customWidth="1"/>
    <col min="15607" max="15607" width="4.08203125" style="4" customWidth="1"/>
    <col min="15608" max="15608" width="3.08203125" style="4" customWidth="1"/>
    <col min="15609" max="15609" width="4.33203125" style="4" customWidth="1"/>
    <col min="15610" max="15610" width="1.25" style="4" customWidth="1"/>
    <col min="15611" max="15611" width="2.58203125" style="4" customWidth="1"/>
    <col min="15612" max="15612" width="6.5" style="4" customWidth="1"/>
    <col min="15613" max="15613" width="3.25" style="4" customWidth="1"/>
    <col min="15614" max="15614" width="2.25" style="4" customWidth="1"/>
    <col min="15615" max="15615" width="5.83203125" style="4" customWidth="1"/>
    <col min="15616" max="15616" width="2.58203125" style="4" customWidth="1"/>
    <col min="15617" max="15617" width="3.25" style="4" customWidth="1"/>
    <col min="15618" max="15620" width="4.75" style="4" customWidth="1"/>
    <col min="15621" max="15621" width="4.25" style="4" customWidth="1"/>
    <col min="15622" max="15622" width="4.5" style="4" customWidth="1"/>
    <col min="15623" max="15623" width="3.5" style="4" customWidth="1"/>
    <col min="15624" max="15624" width="4.75" style="4" customWidth="1"/>
    <col min="15625" max="15625" width="3.58203125" style="4" customWidth="1"/>
    <col min="15626" max="15859" width="9" style="4"/>
    <col min="15860" max="15860" width="3.75" style="4" customWidth="1"/>
    <col min="15861" max="15861" width="7.58203125" style="4" customWidth="1"/>
    <col min="15862" max="15862" width="2.75" style="4" customWidth="1"/>
    <col min="15863" max="15863" width="4.08203125" style="4" customWidth="1"/>
    <col min="15864" max="15864" width="3.08203125" style="4" customWidth="1"/>
    <col min="15865" max="15865" width="4.33203125" style="4" customWidth="1"/>
    <col min="15866" max="15866" width="1.25" style="4" customWidth="1"/>
    <col min="15867" max="15867" width="2.58203125" style="4" customWidth="1"/>
    <col min="15868" max="15868" width="6.5" style="4" customWidth="1"/>
    <col min="15869" max="15869" width="3.25" style="4" customWidth="1"/>
    <col min="15870" max="15870" width="2.25" style="4" customWidth="1"/>
    <col min="15871" max="15871" width="5.83203125" style="4" customWidth="1"/>
    <col min="15872" max="15872" width="2.58203125" style="4" customWidth="1"/>
    <col min="15873" max="15873" width="3.25" style="4" customWidth="1"/>
    <col min="15874" max="15876" width="4.75" style="4" customWidth="1"/>
    <col min="15877" max="15877" width="4.25" style="4" customWidth="1"/>
    <col min="15878" max="15878" width="4.5" style="4" customWidth="1"/>
    <col min="15879" max="15879" width="3.5" style="4" customWidth="1"/>
    <col min="15880" max="15880" width="4.75" style="4" customWidth="1"/>
    <col min="15881" max="15881" width="3.58203125" style="4" customWidth="1"/>
    <col min="15882" max="16115" width="9" style="4"/>
    <col min="16116" max="16116" width="3.75" style="4" customWidth="1"/>
    <col min="16117" max="16117" width="7.58203125" style="4" customWidth="1"/>
    <col min="16118" max="16118" width="2.75" style="4" customWidth="1"/>
    <col min="16119" max="16119" width="4.08203125" style="4" customWidth="1"/>
    <col min="16120" max="16120" width="3.08203125" style="4" customWidth="1"/>
    <col min="16121" max="16121" width="4.33203125" style="4" customWidth="1"/>
    <col min="16122" max="16122" width="1.25" style="4" customWidth="1"/>
    <col min="16123" max="16123" width="2.58203125" style="4" customWidth="1"/>
    <col min="16124" max="16124" width="6.5" style="4" customWidth="1"/>
    <col min="16125" max="16125" width="3.25" style="4" customWidth="1"/>
    <col min="16126" max="16126" width="2.25" style="4" customWidth="1"/>
    <col min="16127" max="16127" width="5.83203125" style="4" customWidth="1"/>
    <col min="16128" max="16128" width="2.58203125" style="4" customWidth="1"/>
    <col min="16129" max="16129" width="3.25" style="4" customWidth="1"/>
    <col min="16130" max="16132" width="4.75" style="4" customWidth="1"/>
    <col min="16133" max="16133" width="4.25" style="4" customWidth="1"/>
    <col min="16134" max="16134" width="4.5" style="4" customWidth="1"/>
    <col min="16135" max="16135" width="3.5" style="4" customWidth="1"/>
    <col min="16136" max="16136" width="4.75" style="4" customWidth="1"/>
    <col min="16137" max="16137" width="3.58203125" style="4" customWidth="1"/>
    <col min="16138" max="16384" width="9" style="4"/>
  </cols>
  <sheetData>
    <row r="1" spans="1:15" ht="15" customHeight="1" x14ac:dyDescent="0.55000000000000004">
      <c r="A1" s="109" t="s">
        <v>33</v>
      </c>
      <c r="B1" s="109"/>
      <c r="C1" s="109"/>
      <c r="D1" s="109"/>
      <c r="E1" s="109"/>
      <c r="F1" s="109"/>
      <c r="G1" s="109"/>
      <c r="H1" s="109"/>
      <c r="I1" s="109"/>
      <c r="J1" s="109"/>
      <c r="K1" s="109"/>
      <c r="L1" s="109"/>
      <c r="M1" s="109"/>
      <c r="N1" s="109"/>
      <c r="O1" s="109"/>
    </row>
    <row r="2" spans="1:15" ht="15" customHeight="1" x14ac:dyDescent="0.55000000000000004">
      <c r="A2" s="108" t="s">
        <v>34</v>
      </c>
      <c r="B2" s="108"/>
      <c r="C2" s="108"/>
      <c r="D2" s="108"/>
      <c r="E2" s="108"/>
      <c r="F2" s="108"/>
      <c r="G2" s="108"/>
      <c r="H2" s="108"/>
      <c r="I2" s="108"/>
      <c r="J2" s="108"/>
      <c r="K2" s="108"/>
      <c r="L2" s="108"/>
      <c r="M2" s="108"/>
      <c r="N2" s="108"/>
      <c r="O2" s="108"/>
    </row>
    <row r="3" spans="1:15" ht="15" customHeight="1" x14ac:dyDescent="0.55000000000000004">
      <c r="A3" s="106" t="s">
        <v>0</v>
      </c>
      <c r="B3" s="106"/>
      <c r="C3" s="106"/>
      <c r="D3" s="106"/>
      <c r="E3" s="106"/>
      <c r="F3" s="106"/>
      <c r="G3" s="106"/>
      <c r="H3" s="106"/>
      <c r="I3" s="106"/>
      <c r="J3" s="106"/>
      <c r="K3" s="106"/>
      <c r="L3" s="106"/>
      <c r="M3" s="106"/>
      <c r="N3" s="106"/>
      <c r="O3" s="106"/>
    </row>
    <row r="4" spans="1:15" ht="15" customHeight="1" x14ac:dyDescent="0.55000000000000004">
      <c r="A4" s="107" t="s">
        <v>10</v>
      </c>
      <c r="B4" s="107"/>
      <c r="C4" s="107"/>
      <c r="D4" s="107"/>
      <c r="E4" s="107"/>
      <c r="F4" s="107"/>
      <c r="G4" s="107"/>
      <c r="H4" s="107"/>
      <c r="I4" s="107"/>
      <c r="J4" s="107"/>
      <c r="K4" s="107"/>
      <c r="L4" s="107"/>
      <c r="M4" s="107"/>
      <c r="N4" s="107"/>
      <c r="O4" s="107"/>
    </row>
    <row r="5" spans="1:15" ht="15" customHeight="1" x14ac:dyDescent="0.55000000000000004">
      <c r="A5" s="3"/>
      <c r="B5" s="3"/>
      <c r="C5" s="3"/>
      <c r="D5" s="3"/>
      <c r="E5" s="3"/>
      <c r="F5" s="5"/>
      <c r="G5" s="5"/>
      <c r="H5" s="5"/>
      <c r="I5" s="16"/>
      <c r="J5" s="16"/>
      <c r="K5" s="16"/>
      <c r="L5" s="16"/>
      <c r="M5" s="16"/>
      <c r="N5" s="16"/>
      <c r="O5" s="3"/>
    </row>
    <row r="6" spans="1:15" ht="30" customHeight="1" x14ac:dyDescent="0.55000000000000004">
      <c r="A6" s="3"/>
      <c r="B6" s="3"/>
      <c r="C6" s="3"/>
      <c r="D6" s="3"/>
      <c r="E6" s="6"/>
      <c r="F6" s="3"/>
      <c r="G6" s="3"/>
      <c r="H6" s="3"/>
      <c r="I6" s="19"/>
      <c r="J6" s="113" t="s">
        <v>7</v>
      </c>
      <c r="K6" s="113"/>
      <c r="L6" s="111"/>
      <c r="M6" s="111"/>
      <c r="N6" s="111"/>
      <c r="O6" s="111"/>
    </row>
    <row r="7" spans="1:15" ht="15" customHeight="1" x14ac:dyDescent="0.55000000000000004">
      <c r="A7" s="3"/>
      <c r="B7" s="3"/>
      <c r="C7" s="3"/>
      <c r="D7" s="3"/>
      <c r="E7" s="7"/>
      <c r="F7" s="3"/>
      <c r="G7" s="3"/>
      <c r="H7" s="3"/>
      <c r="I7" s="20"/>
      <c r="J7" s="113" t="s">
        <v>1</v>
      </c>
      <c r="K7" s="113"/>
      <c r="L7" s="111"/>
      <c r="M7" s="111"/>
      <c r="N7" s="111"/>
      <c r="O7" s="111"/>
    </row>
    <row r="8" spans="1:15" ht="15" customHeight="1" x14ac:dyDescent="0.55000000000000004">
      <c r="A8" s="3"/>
      <c r="B8" s="3"/>
      <c r="C8" s="3"/>
      <c r="D8" s="3"/>
      <c r="E8" s="7"/>
      <c r="F8" s="3"/>
      <c r="G8" s="3"/>
      <c r="H8" s="3"/>
      <c r="I8" s="20"/>
      <c r="J8" s="113" t="s">
        <v>27</v>
      </c>
      <c r="K8" s="113"/>
      <c r="L8" s="112"/>
      <c r="M8" s="112"/>
      <c r="N8" s="110" t="s">
        <v>2</v>
      </c>
      <c r="O8" s="110"/>
    </row>
    <row r="9" spans="1:15" ht="30" customHeight="1" x14ac:dyDescent="0.55000000000000004">
      <c r="A9" s="3"/>
      <c r="B9" s="3"/>
      <c r="C9" s="3"/>
      <c r="D9" s="3"/>
      <c r="E9" s="3"/>
      <c r="F9" s="3"/>
      <c r="G9" s="3"/>
      <c r="H9" s="3"/>
      <c r="I9" s="3"/>
      <c r="J9" s="3"/>
      <c r="K9" s="3"/>
      <c r="L9" s="3"/>
      <c r="M9" s="3"/>
      <c r="N9" s="3"/>
      <c r="O9" s="3"/>
    </row>
    <row r="10" spans="1:15" ht="30" customHeight="1" x14ac:dyDescent="0.55000000000000004">
      <c r="A10" s="97" t="s">
        <v>49</v>
      </c>
      <c r="B10" s="98"/>
      <c r="C10" s="98"/>
      <c r="D10" s="98"/>
      <c r="E10" s="98"/>
      <c r="F10" s="98"/>
      <c r="G10" s="98"/>
      <c r="H10" s="98"/>
      <c r="I10" s="98"/>
      <c r="J10" s="98"/>
      <c r="K10" s="98"/>
      <c r="L10" s="98"/>
      <c r="M10" s="98"/>
      <c r="N10" s="98"/>
      <c r="O10" s="98"/>
    </row>
    <row r="11" spans="1:15" ht="30" customHeight="1" x14ac:dyDescent="0.55000000000000004">
      <c r="A11" s="3"/>
      <c r="B11" s="3"/>
      <c r="C11" s="3"/>
      <c r="D11" s="3"/>
      <c r="E11" s="3"/>
      <c r="F11" s="3"/>
      <c r="G11" s="3"/>
      <c r="H11" s="3"/>
      <c r="I11" s="3"/>
      <c r="J11" s="3"/>
      <c r="K11" s="3"/>
      <c r="L11" s="3"/>
      <c r="M11" s="3"/>
      <c r="N11" s="3"/>
      <c r="O11" s="3"/>
    </row>
    <row r="12" spans="1:15" ht="30" customHeight="1" x14ac:dyDescent="0.55000000000000004">
      <c r="A12" s="83" t="s">
        <v>48</v>
      </c>
      <c r="B12" s="83"/>
      <c r="C12" s="83"/>
      <c r="D12" s="83"/>
      <c r="E12" s="83"/>
      <c r="F12" s="83"/>
      <c r="G12" s="83"/>
      <c r="H12" s="83"/>
      <c r="I12" s="83"/>
      <c r="J12" s="83"/>
      <c r="K12" s="83"/>
      <c r="L12" s="83"/>
      <c r="M12" s="83"/>
      <c r="N12" s="83"/>
      <c r="O12" s="83"/>
    </row>
    <row r="13" spans="1:15" ht="15" customHeight="1" x14ac:dyDescent="0.55000000000000004">
      <c r="A13" s="2"/>
      <c r="B13" s="2"/>
      <c r="C13" s="2"/>
      <c r="D13" s="2"/>
      <c r="E13" s="2"/>
      <c r="F13" s="2"/>
      <c r="G13" s="2"/>
      <c r="H13" s="2"/>
      <c r="I13" s="2"/>
      <c r="J13" s="2"/>
      <c r="K13" s="2"/>
      <c r="L13" s="2"/>
      <c r="M13" s="2"/>
      <c r="N13" s="2"/>
      <c r="O13" s="2"/>
    </row>
    <row r="14" spans="1:15" ht="15" customHeight="1" x14ac:dyDescent="0.55000000000000004">
      <c r="A14" s="101" t="s">
        <v>3</v>
      </c>
      <c r="B14" s="101"/>
      <c r="C14" s="101"/>
      <c r="D14" s="101"/>
      <c r="E14" s="101"/>
      <c r="F14" s="101"/>
      <c r="G14" s="101"/>
      <c r="H14" s="101"/>
      <c r="I14" s="101"/>
      <c r="J14" s="101"/>
      <c r="K14" s="101"/>
      <c r="L14" s="101"/>
      <c r="M14" s="101"/>
      <c r="N14" s="101"/>
      <c r="O14" s="101"/>
    </row>
    <row r="15" spans="1:15" ht="15" customHeight="1" x14ac:dyDescent="0.55000000000000004">
      <c r="A15" s="3"/>
      <c r="B15" s="3"/>
      <c r="C15" s="3"/>
      <c r="D15" s="3"/>
      <c r="E15" s="3"/>
      <c r="F15" s="3"/>
      <c r="G15" s="3"/>
      <c r="H15" s="3"/>
      <c r="I15" s="3"/>
      <c r="J15" s="3"/>
      <c r="K15" s="3"/>
      <c r="L15" s="3"/>
      <c r="M15" s="3"/>
      <c r="N15" s="3"/>
      <c r="O15" s="3"/>
    </row>
    <row r="16" spans="1:15" ht="15" customHeight="1" x14ac:dyDescent="0.55000000000000004">
      <c r="A16" s="82" t="s">
        <v>8</v>
      </c>
      <c r="B16" s="82"/>
      <c r="C16" s="82"/>
      <c r="D16" s="82"/>
      <c r="E16" s="82"/>
      <c r="F16" s="82"/>
      <c r="G16" s="82"/>
      <c r="H16" s="82"/>
      <c r="I16" s="8"/>
      <c r="J16" s="8"/>
      <c r="K16" s="8"/>
      <c r="L16" s="8"/>
      <c r="M16" s="8"/>
      <c r="N16" s="8"/>
      <c r="O16" s="8"/>
    </row>
    <row r="17" spans="1:15" ht="15" customHeight="1" x14ac:dyDescent="0.55000000000000004">
      <c r="A17" s="2"/>
      <c r="B17" s="9"/>
      <c r="C17" s="94" t="s">
        <v>46</v>
      </c>
      <c r="D17" s="95"/>
      <c r="E17" s="95"/>
      <c r="F17" s="95"/>
      <c r="G17" s="95"/>
      <c r="H17" s="95"/>
      <c r="I17" s="95"/>
      <c r="J17" s="95"/>
      <c r="K17" s="95"/>
      <c r="L17" s="95"/>
      <c r="M17" s="95"/>
      <c r="N17" s="95"/>
      <c r="O17" s="96"/>
    </row>
    <row r="18" spans="1:15" ht="15" customHeight="1" x14ac:dyDescent="0.55000000000000004">
      <c r="A18" s="2"/>
      <c r="B18" s="9"/>
      <c r="C18" s="94" t="s">
        <v>47</v>
      </c>
      <c r="D18" s="95"/>
      <c r="E18" s="95"/>
      <c r="F18" s="95"/>
      <c r="G18" s="95"/>
      <c r="H18" s="95"/>
      <c r="I18" s="95"/>
      <c r="J18" s="95"/>
      <c r="K18" s="95"/>
      <c r="L18" s="95"/>
      <c r="M18" s="95"/>
      <c r="N18" s="95"/>
      <c r="O18" s="96"/>
    </row>
    <row r="19" spans="1:15" ht="15" customHeight="1" x14ac:dyDescent="0.55000000000000004">
      <c r="A19" s="2"/>
      <c r="B19" s="9"/>
      <c r="C19" s="94" t="s">
        <v>50</v>
      </c>
      <c r="D19" s="95"/>
      <c r="E19" s="95"/>
      <c r="F19" s="95"/>
      <c r="G19" s="95"/>
      <c r="H19" s="95"/>
      <c r="I19" s="95"/>
      <c r="J19" s="95"/>
      <c r="K19" s="95"/>
      <c r="L19" s="95"/>
      <c r="M19" s="95"/>
      <c r="N19" s="95"/>
      <c r="O19" s="96"/>
    </row>
    <row r="20" spans="1:15" ht="15" customHeight="1" x14ac:dyDescent="0.55000000000000004">
      <c r="A20" s="2"/>
      <c r="B20" s="10"/>
      <c r="C20" s="94" t="s">
        <v>51</v>
      </c>
      <c r="D20" s="95"/>
      <c r="E20" s="95"/>
      <c r="F20" s="95"/>
      <c r="G20" s="95"/>
      <c r="H20" s="95"/>
      <c r="I20" s="95"/>
      <c r="J20" s="95"/>
      <c r="K20" s="95"/>
      <c r="L20" s="95"/>
      <c r="M20" s="95"/>
      <c r="N20" s="95"/>
      <c r="O20" s="96"/>
    </row>
    <row r="21" spans="1:15" ht="15" customHeight="1" x14ac:dyDescent="0.55000000000000004">
      <c r="A21" s="2"/>
      <c r="B21" s="2"/>
      <c r="C21" s="2"/>
      <c r="D21" s="2"/>
      <c r="E21" s="2"/>
      <c r="F21" s="2"/>
      <c r="G21" s="2"/>
      <c r="H21" s="2"/>
      <c r="I21" s="3"/>
      <c r="J21" s="3"/>
      <c r="K21" s="3"/>
      <c r="L21" s="3"/>
      <c r="M21" s="3"/>
      <c r="N21" s="3"/>
      <c r="O21" s="3"/>
    </row>
    <row r="22" spans="1:15" ht="15" customHeight="1" x14ac:dyDescent="0.55000000000000004">
      <c r="A22" s="82" t="s">
        <v>22</v>
      </c>
      <c r="B22" s="82"/>
      <c r="C22" s="82"/>
      <c r="D22" s="82"/>
      <c r="E22" s="82"/>
      <c r="F22" s="82"/>
      <c r="G22" s="82"/>
      <c r="H22" s="82"/>
      <c r="I22" s="82"/>
      <c r="J22" s="82"/>
      <c r="K22" s="82"/>
      <c r="L22" s="82"/>
      <c r="M22" s="82"/>
      <c r="N22" s="82"/>
      <c r="O22" s="82"/>
    </row>
    <row r="23" spans="1:15" ht="75" customHeight="1" x14ac:dyDescent="0.55000000000000004">
      <c r="A23" s="3"/>
      <c r="B23" s="100"/>
      <c r="C23" s="100"/>
      <c r="D23" s="100"/>
      <c r="E23" s="100"/>
      <c r="F23" s="100"/>
      <c r="G23" s="100"/>
      <c r="H23" s="100"/>
      <c r="I23" s="100"/>
      <c r="J23" s="100"/>
      <c r="K23" s="100"/>
      <c r="L23" s="100"/>
      <c r="M23" s="100"/>
      <c r="N23" s="100"/>
      <c r="O23" s="100"/>
    </row>
    <row r="24" spans="1:15" ht="15" customHeight="1" x14ac:dyDescent="0.55000000000000004">
      <c r="A24" s="3"/>
      <c r="B24" s="3"/>
      <c r="C24" s="11"/>
      <c r="D24" s="12"/>
      <c r="E24" s="12"/>
      <c r="F24" s="12"/>
      <c r="G24" s="12"/>
      <c r="H24" s="12"/>
      <c r="I24" s="12"/>
      <c r="J24" s="12"/>
      <c r="K24" s="12"/>
      <c r="L24" s="12"/>
      <c r="M24" s="12"/>
      <c r="N24" s="12"/>
      <c r="O24" s="12"/>
    </row>
    <row r="25" spans="1:15" ht="15" customHeight="1" x14ac:dyDescent="0.55000000000000004">
      <c r="A25" s="82" t="s">
        <v>23</v>
      </c>
      <c r="B25" s="82"/>
      <c r="C25" s="82"/>
      <c r="D25" s="82"/>
      <c r="E25" s="82"/>
      <c r="F25" s="82"/>
      <c r="G25" s="82"/>
      <c r="H25" s="82"/>
      <c r="I25" s="82"/>
      <c r="J25" s="82"/>
      <c r="K25" s="82"/>
      <c r="L25" s="82"/>
      <c r="M25" s="82"/>
      <c r="N25" s="82"/>
      <c r="O25" s="82"/>
    </row>
    <row r="26" spans="1:15" ht="15" customHeight="1" x14ac:dyDescent="0.55000000000000004">
      <c r="A26" s="2"/>
      <c r="B26" s="13"/>
      <c r="C26" s="63" t="s">
        <v>20</v>
      </c>
      <c r="D26" s="13"/>
      <c r="E26" s="81" t="s">
        <v>21</v>
      </c>
      <c r="F26" s="81"/>
      <c r="G26" s="14"/>
      <c r="H26" s="2"/>
      <c r="I26" s="3"/>
      <c r="J26" s="3"/>
      <c r="K26" s="3"/>
      <c r="L26" s="3"/>
      <c r="M26" s="3"/>
      <c r="N26" s="3"/>
      <c r="O26" s="3"/>
    </row>
    <row r="27" spans="1:15" ht="15" customHeight="1" x14ac:dyDescent="0.55000000000000004">
      <c r="A27" s="2"/>
      <c r="B27" s="64"/>
      <c r="C27" s="64"/>
      <c r="D27" s="64"/>
      <c r="E27" s="64"/>
      <c r="F27" s="64"/>
      <c r="G27" s="14"/>
      <c r="H27" s="2"/>
      <c r="I27" s="3"/>
      <c r="J27" s="3"/>
      <c r="K27" s="3"/>
      <c r="L27" s="3"/>
      <c r="M27" s="3"/>
      <c r="N27" s="3"/>
      <c r="O27" s="3"/>
    </row>
    <row r="28" spans="1:15" ht="15" customHeight="1" x14ac:dyDescent="0.55000000000000004">
      <c r="A28" s="3"/>
      <c r="B28" s="15" t="s">
        <v>25</v>
      </c>
      <c r="C28" s="15"/>
      <c r="D28" s="11"/>
      <c r="E28" s="11"/>
      <c r="F28" s="14"/>
      <c r="G28" s="14"/>
      <c r="H28" s="14"/>
      <c r="I28" s="14"/>
      <c r="J28" s="14"/>
      <c r="K28" s="14"/>
      <c r="L28" s="14"/>
      <c r="M28" s="93" t="s">
        <v>4</v>
      </c>
      <c r="N28" s="93"/>
      <c r="O28" s="93"/>
    </row>
    <row r="29" spans="1:15" ht="15" customHeight="1" x14ac:dyDescent="0.55000000000000004">
      <c r="A29" s="3"/>
      <c r="B29" s="102" t="s">
        <v>9</v>
      </c>
      <c r="C29" s="103"/>
      <c r="D29" s="103"/>
      <c r="E29" s="103"/>
      <c r="F29" s="103"/>
      <c r="G29" s="22"/>
      <c r="H29" s="17"/>
      <c r="I29" s="17"/>
      <c r="J29" s="17"/>
      <c r="K29" s="17"/>
      <c r="L29" s="17"/>
      <c r="M29" s="17"/>
      <c r="N29" s="17"/>
      <c r="O29" s="21"/>
    </row>
    <row r="30" spans="1:15" ht="15" customHeight="1" x14ac:dyDescent="0.55000000000000004">
      <c r="A30" s="3"/>
      <c r="B30" s="104"/>
      <c r="C30" s="105"/>
      <c r="D30" s="105"/>
      <c r="E30" s="105"/>
      <c r="F30" s="105"/>
      <c r="G30" s="18"/>
      <c r="H30" s="99" t="s">
        <v>11</v>
      </c>
      <c r="I30" s="91"/>
      <c r="J30" s="89"/>
      <c r="K30" s="88" t="s">
        <v>12</v>
      </c>
      <c r="L30" s="89"/>
      <c r="M30" s="88" t="s">
        <v>13</v>
      </c>
      <c r="N30" s="91"/>
      <c r="O30" s="92"/>
    </row>
    <row r="31" spans="1:15" ht="15" customHeight="1" x14ac:dyDescent="0.55000000000000004">
      <c r="A31" s="3"/>
      <c r="B31" s="81" t="s">
        <v>5</v>
      </c>
      <c r="C31" s="81"/>
      <c r="D31" s="84">
        <f>SUM(H31:O31)</f>
        <v>0</v>
      </c>
      <c r="E31" s="85"/>
      <c r="F31" s="85"/>
      <c r="G31" s="86"/>
      <c r="H31" s="84"/>
      <c r="I31" s="85"/>
      <c r="J31" s="90"/>
      <c r="K31" s="87"/>
      <c r="L31" s="90"/>
      <c r="M31" s="87"/>
      <c r="N31" s="85"/>
      <c r="O31" s="86"/>
    </row>
    <row r="32" spans="1:15" ht="15" customHeight="1" x14ac:dyDescent="0.55000000000000004">
      <c r="A32" s="3"/>
      <c r="B32" s="81" t="s">
        <v>6</v>
      </c>
      <c r="C32" s="81"/>
      <c r="D32" s="84">
        <f>SUM(H32:O32)</f>
        <v>0</v>
      </c>
      <c r="E32" s="85"/>
      <c r="F32" s="85"/>
      <c r="G32" s="86"/>
      <c r="H32" s="84">
        <f>'（付表1、変更後）資金計画'!I12</f>
        <v>0</v>
      </c>
      <c r="I32" s="85"/>
      <c r="J32" s="90"/>
      <c r="K32" s="87">
        <f>'（付表1、変更後）資金計画'!J12</f>
        <v>0</v>
      </c>
      <c r="L32" s="90"/>
      <c r="M32" s="87">
        <f>'（付表1、変更後）資金計画'!K12</f>
        <v>0</v>
      </c>
      <c r="N32" s="85"/>
      <c r="O32" s="86"/>
    </row>
    <row r="33" spans="1:15" ht="15" customHeight="1" x14ac:dyDescent="0.55000000000000004">
      <c r="A33" s="3"/>
      <c r="B33" s="79" t="s">
        <v>24</v>
      </c>
      <c r="C33" s="79"/>
      <c r="D33" s="79"/>
      <c r="E33" s="79"/>
      <c r="F33" s="79"/>
      <c r="G33" s="79"/>
      <c r="H33" s="79"/>
      <c r="I33" s="79"/>
      <c r="J33" s="79"/>
      <c r="K33" s="79"/>
      <c r="L33" s="80"/>
      <c r="M33" s="80"/>
      <c r="N33" s="15"/>
      <c r="O33" s="11"/>
    </row>
  </sheetData>
  <mergeCells count="39">
    <mergeCell ref="A3:O3"/>
    <mergeCell ref="A4:O4"/>
    <mergeCell ref="A2:O2"/>
    <mergeCell ref="A1:O1"/>
    <mergeCell ref="N8:O8"/>
    <mergeCell ref="L6:O6"/>
    <mergeCell ref="L7:O7"/>
    <mergeCell ref="L8:M8"/>
    <mergeCell ref="J6:K6"/>
    <mergeCell ref="J7:K7"/>
    <mergeCell ref="J8:K8"/>
    <mergeCell ref="A10:O10"/>
    <mergeCell ref="H31:J31"/>
    <mergeCell ref="H30:J30"/>
    <mergeCell ref="A22:O22"/>
    <mergeCell ref="B23:O23"/>
    <mergeCell ref="A14:O14"/>
    <mergeCell ref="E26:F26"/>
    <mergeCell ref="B29:F30"/>
    <mergeCell ref="A25:O25"/>
    <mergeCell ref="C18:O18"/>
    <mergeCell ref="C19:O19"/>
    <mergeCell ref="C20:O20"/>
    <mergeCell ref="B33:M33"/>
    <mergeCell ref="B31:C31"/>
    <mergeCell ref="B32:C32"/>
    <mergeCell ref="A16:H16"/>
    <mergeCell ref="A12:O12"/>
    <mergeCell ref="D31:G31"/>
    <mergeCell ref="D32:G32"/>
    <mergeCell ref="M31:O31"/>
    <mergeCell ref="M32:O32"/>
    <mergeCell ref="K30:L30"/>
    <mergeCell ref="K31:L31"/>
    <mergeCell ref="K32:L32"/>
    <mergeCell ref="H32:J32"/>
    <mergeCell ref="M30:O30"/>
    <mergeCell ref="M28:O28"/>
    <mergeCell ref="C17:O17"/>
  </mergeCells>
  <phoneticPr fontId="4"/>
  <conditionalFormatting sqref="L6 B23:O23">
    <cfRule type="expression" dxfId="6" priority="8">
      <formula>B6=""</formula>
    </cfRule>
  </conditionalFormatting>
  <conditionalFormatting sqref="L7">
    <cfRule type="expression" dxfId="5" priority="7">
      <formula>L7=""</formula>
    </cfRule>
  </conditionalFormatting>
  <conditionalFormatting sqref="L8:M8">
    <cfRule type="expression" dxfId="4" priority="6">
      <formula>L8=""</formula>
    </cfRule>
  </conditionalFormatting>
  <conditionalFormatting sqref="B26 D26">
    <cfRule type="expression" dxfId="3" priority="3">
      <formula>AND($B$26="",$D$26="")</formula>
    </cfRule>
  </conditionalFormatting>
  <conditionalFormatting sqref="H31">
    <cfRule type="expression" dxfId="2" priority="2">
      <formula>AND($B$26&lt;&gt;"",H31="")</formula>
    </cfRule>
  </conditionalFormatting>
  <conditionalFormatting sqref="A2:O2">
    <cfRule type="cellIs" dxfId="1" priority="1" operator="equal">
      <formula>"年　　月　　日"</formula>
    </cfRule>
  </conditionalFormatting>
  <conditionalFormatting sqref="B17:B20">
    <cfRule type="expression" dxfId="0" priority="9">
      <formula>AND($B$17="",$B$18="",#REF!="",#REF!="",$B$19="",$B$20="")</formula>
    </cfRule>
  </conditionalFormatting>
  <dataValidations count="1">
    <dataValidation type="list" allowBlank="1" showInputMessage="1" showErrorMessage="1" sqref="D26 B26 B17:B20">
      <formula1>"✔"</formula1>
    </dataValidation>
  </dataValidations>
  <printOptions horizontalCentered="1"/>
  <pageMargins left="1.1811023622047245" right="1.1811023622047245" top="1.3779527559055118" bottom="1.1811023622047245" header="0.39370078740157483" footer="0.39370078740157483"/>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2"/>
  <sheetViews>
    <sheetView showZeros="0" zoomScaleNormal="100" workbookViewId="0">
      <selection activeCell="F14" sqref="F14"/>
    </sheetView>
  </sheetViews>
  <sheetFormatPr defaultRowHeight="12.5" x14ac:dyDescent="0.55000000000000004"/>
  <cols>
    <col min="1" max="1" width="3.08203125" style="32" customWidth="1"/>
    <col min="2" max="2" width="21.5" style="34" customWidth="1"/>
    <col min="3" max="7" width="9.33203125" style="34" customWidth="1"/>
    <col min="8" max="12" width="9.33203125" style="32" customWidth="1"/>
    <col min="13" max="257" width="9" style="32"/>
    <col min="258" max="258" width="1.5" style="32" customWidth="1"/>
    <col min="259" max="259" width="8.58203125" style="32" customWidth="1"/>
    <col min="260" max="260" width="9.08203125" style="32" customWidth="1"/>
    <col min="261" max="261" width="6.33203125" style="32" customWidth="1"/>
    <col min="262" max="263" width="11.58203125" style="32" customWidth="1"/>
    <col min="264" max="267" width="10.58203125" style="32" customWidth="1"/>
    <col min="268" max="268" width="11.25" style="32" customWidth="1"/>
    <col min="269" max="513" width="9" style="32"/>
    <col min="514" max="514" width="1.5" style="32" customWidth="1"/>
    <col min="515" max="515" width="8.58203125" style="32" customWidth="1"/>
    <col min="516" max="516" width="9.08203125" style="32" customWidth="1"/>
    <col min="517" max="517" width="6.33203125" style="32" customWidth="1"/>
    <col min="518" max="519" width="11.58203125" style="32" customWidth="1"/>
    <col min="520" max="523" width="10.58203125" style="32" customWidth="1"/>
    <col min="524" max="524" width="11.25" style="32" customWidth="1"/>
    <col min="525" max="769" width="9" style="32"/>
    <col min="770" max="770" width="1.5" style="32" customWidth="1"/>
    <col min="771" max="771" width="8.58203125" style="32" customWidth="1"/>
    <col min="772" max="772" width="9.08203125" style="32" customWidth="1"/>
    <col min="773" max="773" width="6.33203125" style="32" customWidth="1"/>
    <col min="774" max="775" width="11.58203125" style="32" customWidth="1"/>
    <col min="776" max="779" width="10.58203125" style="32" customWidth="1"/>
    <col min="780" max="780" width="11.25" style="32" customWidth="1"/>
    <col min="781" max="1025" width="9" style="32"/>
    <col min="1026" max="1026" width="1.5" style="32" customWidth="1"/>
    <col min="1027" max="1027" width="8.58203125" style="32" customWidth="1"/>
    <col min="1028" max="1028" width="9.08203125" style="32" customWidth="1"/>
    <col min="1029" max="1029" width="6.33203125" style="32" customWidth="1"/>
    <col min="1030" max="1031" width="11.58203125" style="32" customWidth="1"/>
    <col min="1032" max="1035" width="10.58203125" style="32" customWidth="1"/>
    <col min="1036" max="1036" width="11.25" style="32" customWidth="1"/>
    <col min="1037" max="1281" width="9" style="32"/>
    <col min="1282" max="1282" width="1.5" style="32" customWidth="1"/>
    <col min="1283" max="1283" width="8.58203125" style="32" customWidth="1"/>
    <col min="1284" max="1284" width="9.08203125" style="32" customWidth="1"/>
    <col min="1285" max="1285" width="6.33203125" style="32" customWidth="1"/>
    <col min="1286" max="1287" width="11.58203125" style="32" customWidth="1"/>
    <col min="1288" max="1291" width="10.58203125" style="32" customWidth="1"/>
    <col min="1292" max="1292" width="11.25" style="32" customWidth="1"/>
    <col min="1293" max="1537" width="9" style="32"/>
    <col min="1538" max="1538" width="1.5" style="32" customWidth="1"/>
    <col min="1539" max="1539" width="8.58203125" style="32" customWidth="1"/>
    <col min="1540" max="1540" width="9.08203125" style="32" customWidth="1"/>
    <col min="1541" max="1541" width="6.33203125" style="32" customWidth="1"/>
    <col min="1542" max="1543" width="11.58203125" style="32" customWidth="1"/>
    <col min="1544" max="1547" width="10.58203125" style="32" customWidth="1"/>
    <col min="1548" max="1548" width="11.25" style="32" customWidth="1"/>
    <col min="1549" max="1793" width="9" style="32"/>
    <col min="1794" max="1794" width="1.5" style="32" customWidth="1"/>
    <col min="1795" max="1795" width="8.58203125" style="32" customWidth="1"/>
    <col min="1796" max="1796" width="9.08203125" style="32" customWidth="1"/>
    <col min="1797" max="1797" width="6.33203125" style="32" customWidth="1"/>
    <col min="1798" max="1799" width="11.58203125" style="32" customWidth="1"/>
    <col min="1800" max="1803" width="10.58203125" style="32" customWidth="1"/>
    <col min="1804" max="1804" width="11.25" style="32" customWidth="1"/>
    <col min="1805" max="2049" width="9" style="32"/>
    <col min="2050" max="2050" width="1.5" style="32" customWidth="1"/>
    <col min="2051" max="2051" width="8.58203125" style="32" customWidth="1"/>
    <col min="2052" max="2052" width="9.08203125" style="32" customWidth="1"/>
    <col min="2053" max="2053" width="6.33203125" style="32" customWidth="1"/>
    <col min="2054" max="2055" width="11.58203125" style="32" customWidth="1"/>
    <col min="2056" max="2059" width="10.58203125" style="32" customWidth="1"/>
    <col min="2060" max="2060" width="11.25" style="32" customWidth="1"/>
    <col min="2061" max="2305" width="9" style="32"/>
    <col min="2306" max="2306" width="1.5" style="32" customWidth="1"/>
    <col min="2307" max="2307" width="8.58203125" style="32" customWidth="1"/>
    <col min="2308" max="2308" width="9.08203125" style="32" customWidth="1"/>
    <col min="2309" max="2309" width="6.33203125" style="32" customWidth="1"/>
    <col min="2310" max="2311" width="11.58203125" style="32" customWidth="1"/>
    <col min="2312" max="2315" width="10.58203125" style="32" customWidth="1"/>
    <col min="2316" max="2316" width="11.25" style="32" customWidth="1"/>
    <col min="2317" max="2561" width="9" style="32"/>
    <col min="2562" max="2562" width="1.5" style="32" customWidth="1"/>
    <col min="2563" max="2563" width="8.58203125" style="32" customWidth="1"/>
    <col min="2564" max="2564" width="9.08203125" style="32" customWidth="1"/>
    <col min="2565" max="2565" width="6.33203125" style="32" customWidth="1"/>
    <col min="2566" max="2567" width="11.58203125" style="32" customWidth="1"/>
    <col min="2568" max="2571" width="10.58203125" style="32" customWidth="1"/>
    <col min="2572" max="2572" width="11.25" style="32" customWidth="1"/>
    <col min="2573" max="2817" width="9" style="32"/>
    <col min="2818" max="2818" width="1.5" style="32" customWidth="1"/>
    <col min="2819" max="2819" width="8.58203125" style="32" customWidth="1"/>
    <col min="2820" max="2820" width="9.08203125" style="32" customWidth="1"/>
    <col min="2821" max="2821" width="6.33203125" style="32" customWidth="1"/>
    <col min="2822" max="2823" width="11.58203125" style="32" customWidth="1"/>
    <col min="2824" max="2827" width="10.58203125" style="32" customWidth="1"/>
    <col min="2828" max="2828" width="11.25" style="32" customWidth="1"/>
    <col min="2829" max="3073" width="9" style="32"/>
    <col min="3074" max="3074" width="1.5" style="32" customWidth="1"/>
    <col min="3075" max="3075" width="8.58203125" style="32" customWidth="1"/>
    <col min="3076" max="3076" width="9.08203125" style="32" customWidth="1"/>
    <col min="3077" max="3077" width="6.33203125" style="32" customWidth="1"/>
    <col min="3078" max="3079" width="11.58203125" style="32" customWidth="1"/>
    <col min="3080" max="3083" width="10.58203125" style="32" customWidth="1"/>
    <col min="3084" max="3084" width="11.25" style="32" customWidth="1"/>
    <col min="3085" max="3329" width="9" style="32"/>
    <col min="3330" max="3330" width="1.5" style="32" customWidth="1"/>
    <col min="3331" max="3331" width="8.58203125" style="32" customWidth="1"/>
    <col min="3332" max="3332" width="9.08203125" style="32" customWidth="1"/>
    <col min="3333" max="3333" width="6.33203125" style="32" customWidth="1"/>
    <col min="3334" max="3335" width="11.58203125" style="32" customWidth="1"/>
    <col min="3336" max="3339" width="10.58203125" style="32" customWidth="1"/>
    <col min="3340" max="3340" width="11.25" style="32" customWidth="1"/>
    <col min="3341" max="3585" width="9" style="32"/>
    <col min="3586" max="3586" width="1.5" style="32" customWidth="1"/>
    <col min="3587" max="3587" width="8.58203125" style="32" customWidth="1"/>
    <col min="3588" max="3588" width="9.08203125" style="32" customWidth="1"/>
    <col min="3589" max="3589" width="6.33203125" style="32" customWidth="1"/>
    <col min="3590" max="3591" width="11.58203125" style="32" customWidth="1"/>
    <col min="3592" max="3595" width="10.58203125" style="32" customWidth="1"/>
    <col min="3596" max="3596" width="11.25" style="32" customWidth="1"/>
    <col min="3597" max="3841" width="9" style="32"/>
    <col min="3842" max="3842" width="1.5" style="32" customWidth="1"/>
    <col min="3843" max="3843" width="8.58203125" style="32" customWidth="1"/>
    <col min="3844" max="3844" width="9.08203125" style="32" customWidth="1"/>
    <col min="3845" max="3845" width="6.33203125" style="32" customWidth="1"/>
    <col min="3846" max="3847" width="11.58203125" style="32" customWidth="1"/>
    <col min="3848" max="3851" width="10.58203125" style="32" customWidth="1"/>
    <col min="3852" max="3852" width="11.25" style="32" customWidth="1"/>
    <col min="3853" max="4097" width="9" style="32"/>
    <col min="4098" max="4098" width="1.5" style="32" customWidth="1"/>
    <col min="4099" max="4099" width="8.58203125" style="32" customWidth="1"/>
    <col min="4100" max="4100" width="9.08203125" style="32" customWidth="1"/>
    <col min="4101" max="4101" width="6.33203125" style="32" customWidth="1"/>
    <col min="4102" max="4103" width="11.58203125" style="32" customWidth="1"/>
    <col min="4104" max="4107" width="10.58203125" style="32" customWidth="1"/>
    <col min="4108" max="4108" width="11.25" style="32" customWidth="1"/>
    <col min="4109" max="4353" width="9" style="32"/>
    <col min="4354" max="4354" width="1.5" style="32" customWidth="1"/>
    <col min="4355" max="4355" width="8.58203125" style="32" customWidth="1"/>
    <col min="4356" max="4356" width="9.08203125" style="32" customWidth="1"/>
    <col min="4357" max="4357" width="6.33203125" style="32" customWidth="1"/>
    <col min="4358" max="4359" width="11.58203125" style="32" customWidth="1"/>
    <col min="4360" max="4363" width="10.58203125" style="32" customWidth="1"/>
    <col min="4364" max="4364" width="11.25" style="32" customWidth="1"/>
    <col min="4365" max="4609" width="9" style="32"/>
    <col min="4610" max="4610" width="1.5" style="32" customWidth="1"/>
    <col min="4611" max="4611" width="8.58203125" style="32" customWidth="1"/>
    <col min="4612" max="4612" width="9.08203125" style="32" customWidth="1"/>
    <col min="4613" max="4613" width="6.33203125" style="32" customWidth="1"/>
    <col min="4614" max="4615" width="11.58203125" style="32" customWidth="1"/>
    <col min="4616" max="4619" width="10.58203125" style="32" customWidth="1"/>
    <col min="4620" max="4620" width="11.25" style="32" customWidth="1"/>
    <col min="4621" max="4865" width="9" style="32"/>
    <col min="4866" max="4866" width="1.5" style="32" customWidth="1"/>
    <col min="4867" max="4867" width="8.58203125" style="32" customWidth="1"/>
    <col min="4868" max="4868" width="9.08203125" style="32" customWidth="1"/>
    <col min="4869" max="4869" width="6.33203125" style="32" customWidth="1"/>
    <col min="4870" max="4871" width="11.58203125" style="32" customWidth="1"/>
    <col min="4872" max="4875" width="10.58203125" style="32" customWidth="1"/>
    <col min="4876" max="4876" width="11.25" style="32" customWidth="1"/>
    <col min="4877" max="5121" width="9" style="32"/>
    <col min="5122" max="5122" width="1.5" style="32" customWidth="1"/>
    <col min="5123" max="5123" width="8.58203125" style="32" customWidth="1"/>
    <col min="5124" max="5124" width="9.08203125" style="32" customWidth="1"/>
    <col min="5125" max="5125" width="6.33203125" style="32" customWidth="1"/>
    <col min="5126" max="5127" width="11.58203125" style="32" customWidth="1"/>
    <col min="5128" max="5131" width="10.58203125" style="32" customWidth="1"/>
    <col min="5132" max="5132" width="11.25" style="32" customWidth="1"/>
    <col min="5133" max="5377" width="9" style="32"/>
    <col min="5378" max="5378" width="1.5" style="32" customWidth="1"/>
    <col min="5379" max="5379" width="8.58203125" style="32" customWidth="1"/>
    <col min="5380" max="5380" width="9.08203125" style="32" customWidth="1"/>
    <col min="5381" max="5381" width="6.33203125" style="32" customWidth="1"/>
    <col min="5382" max="5383" width="11.58203125" style="32" customWidth="1"/>
    <col min="5384" max="5387" width="10.58203125" style="32" customWidth="1"/>
    <col min="5388" max="5388" width="11.25" style="32" customWidth="1"/>
    <col min="5389" max="5633" width="9" style="32"/>
    <col min="5634" max="5634" width="1.5" style="32" customWidth="1"/>
    <col min="5635" max="5635" width="8.58203125" style="32" customWidth="1"/>
    <col min="5636" max="5636" width="9.08203125" style="32" customWidth="1"/>
    <col min="5637" max="5637" width="6.33203125" style="32" customWidth="1"/>
    <col min="5638" max="5639" width="11.58203125" style="32" customWidth="1"/>
    <col min="5640" max="5643" width="10.58203125" style="32" customWidth="1"/>
    <col min="5644" max="5644" width="11.25" style="32" customWidth="1"/>
    <col min="5645" max="5889" width="9" style="32"/>
    <col min="5890" max="5890" width="1.5" style="32" customWidth="1"/>
    <col min="5891" max="5891" width="8.58203125" style="32" customWidth="1"/>
    <col min="5892" max="5892" width="9.08203125" style="32" customWidth="1"/>
    <col min="5893" max="5893" width="6.33203125" style="32" customWidth="1"/>
    <col min="5894" max="5895" width="11.58203125" style="32" customWidth="1"/>
    <col min="5896" max="5899" width="10.58203125" style="32" customWidth="1"/>
    <col min="5900" max="5900" width="11.25" style="32" customWidth="1"/>
    <col min="5901" max="6145" width="9" style="32"/>
    <col min="6146" max="6146" width="1.5" style="32" customWidth="1"/>
    <col min="6147" max="6147" width="8.58203125" style="32" customWidth="1"/>
    <col min="6148" max="6148" width="9.08203125" style="32" customWidth="1"/>
    <col min="6149" max="6149" width="6.33203125" style="32" customWidth="1"/>
    <col min="6150" max="6151" width="11.58203125" style="32" customWidth="1"/>
    <col min="6152" max="6155" width="10.58203125" style="32" customWidth="1"/>
    <col min="6156" max="6156" width="11.25" style="32" customWidth="1"/>
    <col min="6157" max="6401" width="9" style="32"/>
    <col min="6402" max="6402" width="1.5" style="32" customWidth="1"/>
    <col min="6403" max="6403" width="8.58203125" style="32" customWidth="1"/>
    <col min="6404" max="6404" width="9.08203125" style="32" customWidth="1"/>
    <col min="6405" max="6405" width="6.33203125" style="32" customWidth="1"/>
    <col min="6406" max="6407" width="11.58203125" style="32" customWidth="1"/>
    <col min="6408" max="6411" width="10.58203125" style="32" customWidth="1"/>
    <col min="6412" max="6412" width="11.25" style="32" customWidth="1"/>
    <col min="6413" max="6657" width="9" style="32"/>
    <col min="6658" max="6658" width="1.5" style="32" customWidth="1"/>
    <col min="6659" max="6659" width="8.58203125" style="32" customWidth="1"/>
    <col min="6660" max="6660" width="9.08203125" style="32" customWidth="1"/>
    <col min="6661" max="6661" width="6.33203125" style="32" customWidth="1"/>
    <col min="6662" max="6663" width="11.58203125" style="32" customWidth="1"/>
    <col min="6664" max="6667" width="10.58203125" style="32" customWidth="1"/>
    <col min="6668" max="6668" width="11.25" style="32" customWidth="1"/>
    <col min="6669" max="6913" width="9" style="32"/>
    <col min="6914" max="6914" width="1.5" style="32" customWidth="1"/>
    <col min="6915" max="6915" width="8.58203125" style="32" customWidth="1"/>
    <col min="6916" max="6916" width="9.08203125" style="32" customWidth="1"/>
    <col min="6917" max="6917" width="6.33203125" style="32" customWidth="1"/>
    <col min="6918" max="6919" width="11.58203125" style="32" customWidth="1"/>
    <col min="6920" max="6923" width="10.58203125" style="32" customWidth="1"/>
    <col min="6924" max="6924" width="11.25" style="32" customWidth="1"/>
    <col min="6925" max="7169" width="9" style="32"/>
    <col min="7170" max="7170" width="1.5" style="32" customWidth="1"/>
    <col min="7171" max="7171" width="8.58203125" style="32" customWidth="1"/>
    <col min="7172" max="7172" width="9.08203125" style="32" customWidth="1"/>
    <col min="7173" max="7173" width="6.33203125" style="32" customWidth="1"/>
    <col min="7174" max="7175" width="11.58203125" style="32" customWidth="1"/>
    <col min="7176" max="7179" width="10.58203125" style="32" customWidth="1"/>
    <col min="7180" max="7180" width="11.25" style="32" customWidth="1"/>
    <col min="7181" max="7425" width="9" style="32"/>
    <col min="7426" max="7426" width="1.5" style="32" customWidth="1"/>
    <col min="7427" max="7427" width="8.58203125" style="32" customWidth="1"/>
    <col min="7428" max="7428" width="9.08203125" style="32" customWidth="1"/>
    <col min="7429" max="7429" width="6.33203125" style="32" customWidth="1"/>
    <col min="7430" max="7431" width="11.58203125" style="32" customWidth="1"/>
    <col min="7432" max="7435" width="10.58203125" style="32" customWidth="1"/>
    <col min="7436" max="7436" width="11.25" style="32" customWidth="1"/>
    <col min="7437" max="7681" width="9" style="32"/>
    <col min="7682" max="7682" width="1.5" style="32" customWidth="1"/>
    <col min="7683" max="7683" width="8.58203125" style="32" customWidth="1"/>
    <col min="7684" max="7684" width="9.08203125" style="32" customWidth="1"/>
    <col min="7685" max="7685" width="6.33203125" style="32" customWidth="1"/>
    <col min="7686" max="7687" width="11.58203125" style="32" customWidth="1"/>
    <col min="7688" max="7691" width="10.58203125" style="32" customWidth="1"/>
    <col min="7692" max="7692" width="11.25" style="32" customWidth="1"/>
    <col min="7693" max="7937" width="9" style="32"/>
    <col min="7938" max="7938" width="1.5" style="32" customWidth="1"/>
    <col min="7939" max="7939" width="8.58203125" style="32" customWidth="1"/>
    <col min="7940" max="7940" width="9.08203125" style="32" customWidth="1"/>
    <col min="7941" max="7941" width="6.33203125" style="32" customWidth="1"/>
    <col min="7942" max="7943" width="11.58203125" style="32" customWidth="1"/>
    <col min="7944" max="7947" width="10.58203125" style="32" customWidth="1"/>
    <col min="7948" max="7948" width="11.25" style="32" customWidth="1"/>
    <col min="7949" max="8193" width="9" style="32"/>
    <col min="8194" max="8194" width="1.5" style="32" customWidth="1"/>
    <col min="8195" max="8195" width="8.58203125" style="32" customWidth="1"/>
    <col min="8196" max="8196" width="9.08203125" style="32" customWidth="1"/>
    <col min="8197" max="8197" width="6.33203125" style="32" customWidth="1"/>
    <col min="8198" max="8199" width="11.58203125" style="32" customWidth="1"/>
    <col min="8200" max="8203" width="10.58203125" style="32" customWidth="1"/>
    <col min="8204" max="8204" width="11.25" style="32" customWidth="1"/>
    <col min="8205" max="8449" width="9" style="32"/>
    <col min="8450" max="8450" width="1.5" style="32" customWidth="1"/>
    <col min="8451" max="8451" width="8.58203125" style="32" customWidth="1"/>
    <col min="8452" max="8452" width="9.08203125" style="32" customWidth="1"/>
    <col min="8453" max="8453" width="6.33203125" style="32" customWidth="1"/>
    <col min="8454" max="8455" width="11.58203125" style="32" customWidth="1"/>
    <col min="8456" max="8459" width="10.58203125" style="32" customWidth="1"/>
    <col min="8460" max="8460" width="11.25" style="32" customWidth="1"/>
    <col min="8461" max="8705" width="9" style="32"/>
    <col min="8706" max="8706" width="1.5" style="32" customWidth="1"/>
    <col min="8707" max="8707" width="8.58203125" style="32" customWidth="1"/>
    <col min="8708" max="8708" width="9.08203125" style="32" customWidth="1"/>
    <col min="8709" max="8709" width="6.33203125" style="32" customWidth="1"/>
    <col min="8710" max="8711" width="11.58203125" style="32" customWidth="1"/>
    <col min="8712" max="8715" width="10.58203125" style="32" customWidth="1"/>
    <col min="8716" max="8716" width="11.25" style="32" customWidth="1"/>
    <col min="8717" max="8961" width="9" style="32"/>
    <col min="8962" max="8962" width="1.5" style="32" customWidth="1"/>
    <col min="8963" max="8963" width="8.58203125" style="32" customWidth="1"/>
    <col min="8964" max="8964" width="9.08203125" style="32" customWidth="1"/>
    <col min="8965" max="8965" width="6.33203125" style="32" customWidth="1"/>
    <col min="8966" max="8967" width="11.58203125" style="32" customWidth="1"/>
    <col min="8968" max="8971" width="10.58203125" style="32" customWidth="1"/>
    <col min="8972" max="8972" width="11.25" style="32" customWidth="1"/>
    <col min="8973" max="9217" width="9" style="32"/>
    <col min="9218" max="9218" width="1.5" style="32" customWidth="1"/>
    <col min="9219" max="9219" width="8.58203125" style="32" customWidth="1"/>
    <col min="9220" max="9220" width="9.08203125" style="32" customWidth="1"/>
    <col min="9221" max="9221" width="6.33203125" style="32" customWidth="1"/>
    <col min="9222" max="9223" width="11.58203125" style="32" customWidth="1"/>
    <col min="9224" max="9227" width="10.58203125" style="32" customWidth="1"/>
    <col min="9228" max="9228" width="11.25" style="32" customWidth="1"/>
    <col min="9229" max="9473" width="9" style="32"/>
    <col min="9474" max="9474" width="1.5" style="32" customWidth="1"/>
    <col min="9475" max="9475" width="8.58203125" style="32" customWidth="1"/>
    <col min="9476" max="9476" width="9.08203125" style="32" customWidth="1"/>
    <col min="9477" max="9477" width="6.33203125" style="32" customWidth="1"/>
    <col min="9478" max="9479" width="11.58203125" style="32" customWidth="1"/>
    <col min="9480" max="9483" width="10.58203125" style="32" customWidth="1"/>
    <col min="9484" max="9484" width="11.25" style="32" customWidth="1"/>
    <col min="9485" max="9729" width="9" style="32"/>
    <col min="9730" max="9730" width="1.5" style="32" customWidth="1"/>
    <col min="9731" max="9731" width="8.58203125" style="32" customWidth="1"/>
    <col min="9732" max="9732" width="9.08203125" style="32" customWidth="1"/>
    <col min="9733" max="9733" width="6.33203125" style="32" customWidth="1"/>
    <col min="9734" max="9735" width="11.58203125" style="32" customWidth="1"/>
    <col min="9736" max="9739" width="10.58203125" style="32" customWidth="1"/>
    <col min="9740" max="9740" width="11.25" style="32" customWidth="1"/>
    <col min="9741" max="9985" width="9" style="32"/>
    <col min="9986" max="9986" width="1.5" style="32" customWidth="1"/>
    <col min="9987" max="9987" width="8.58203125" style="32" customWidth="1"/>
    <col min="9988" max="9988" width="9.08203125" style="32" customWidth="1"/>
    <col min="9989" max="9989" width="6.33203125" style="32" customWidth="1"/>
    <col min="9990" max="9991" width="11.58203125" style="32" customWidth="1"/>
    <col min="9992" max="9995" width="10.58203125" style="32" customWidth="1"/>
    <col min="9996" max="9996" width="11.25" style="32" customWidth="1"/>
    <col min="9997" max="10241" width="9" style="32"/>
    <col min="10242" max="10242" width="1.5" style="32" customWidth="1"/>
    <col min="10243" max="10243" width="8.58203125" style="32" customWidth="1"/>
    <col min="10244" max="10244" width="9.08203125" style="32" customWidth="1"/>
    <col min="10245" max="10245" width="6.33203125" style="32" customWidth="1"/>
    <col min="10246" max="10247" width="11.58203125" style="32" customWidth="1"/>
    <col min="10248" max="10251" width="10.58203125" style="32" customWidth="1"/>
    <col min="10252" max="10252" width="11.25" style="32" customWidth="1"/>
    <col min="10253" max="10497" width="9" style="32"/>
    <col min="10498" max="10498" width="1.5" style="32" customWidth="1"/>
    <col min="10499" max="10499" width="8.58203125" style="32" customWidth="1"/>
    <col min="10500" max="10500" width="9.08203125" style="32" customWidth="1"/>
    <col min="10501" max="10501" width="6.33203125" style="32" customWidth="1"/>
    <col min="10502" max="10503" width="11.58203125" style="32" customWidth="1"/>
    <col min="10504" max="10507" width="10.58203125" style="32" customWidth="1"/>
    <col min="10508" max="10508" width="11.25" style="32" customWidth="1"/>
    <col min="10509" max="10753" width="9" style="32"/>
    <col min="10754" max="10754" width="1.5" style="32" customWidth="1"/>
    <col min="10755" max="10755" width="8.58203125" style="32" customWidth="1"/>
    <col min="10756" max="10756" width="9.08203125" style="32" customWidth="1"/>
    <col min="10757" max="10757" width="6.33203125" style="32" customWidth="1"/>
    <col min="10758" max="10759" width="11.58203125" style="32" customWidth="1"/>
    <col min="10760" max="10763" width="10.58203125" style="32" customWidth="1"/>
    <col min="10764" max="10764" width="11.25" style="32" customWidth="1"/>
    <col min="10765" max="11009" width="9" style="32"/>
    <col min="11010" max="11010" width="1.5" style="32" customWidth="1"/>
    <col min="11011" max="11011" width="8.58203125" style="32" customWidth="1"/>
    <col min="11012" max="11012" width="9.08203125" style="32" customWidth="1"/>
    <col min="11013" max="11013" width="6.33203125" style="32" customWidth="1"/>
    <col min="11014" max="11015" width="11.58203125" style="32" customWidth="1"/>
    <col min="11016" max="11019" width="10.58203125" style="32" customWidth="1"/>
    <col min="11020" max="11020" width="11.25" style="32" customWidth="1"/>
    <col min="11021" max="11265" width="9" style="32"/>
    <col min="11266" max="11266" width="1.5" style="32" customWidth="1"/>
    <col min="11267" max="11267" width="8.58203125" style="32" customWidth="1"/>
    <col min="11268" max="11268" width="9.08203125" style="32" customWidth="1"/>
    <col min="11269" max="11269" width="6.33203125" style="32" customWidth="1"/>
    <col min="11270" max="11271" width="11.58203125" style="32" customWidth="1"/>
    <col min="11272" max="11275" width="10.58203125" style="32" customWidth="1"/>
    <col min="11276" max="11276" width="11.25" style="32" customWidth="1"/>
    <col min="11277" max="11521" width="9" style="32"/>
    <col min="11522" max="11522" width="1.5" style="32" customWidth="1"/>
    <col min="11523" max="11523" width="8.58203125" style="32" customWidth="1"/>
    <col min="11524" max="11524" width="9.08203125" style="32" customWidth="1"/>
    <col min="11525" max="11525" width="6.33203125" style="32" customWidth="1"/>
    <col min="11526" max="11527" width="11.58203125" style="32" customWidth="1"/>
    <col min="11528" max="11531" width="10.58203125" style="32" customWidth="1"/>
    <col min="11532" max="11532" width="11.25" style="32" customWidth="1"/>
    <col min="11533" max="11777" width="9" style="32"/>
    <col min="11778" max="11778" width="1.5" style="32" customWidth="1"/>
    <col min="11779" max="11779" width="8.58203125" style="32" customWidth="1"/>
    <col min="11780" max="11780" width="9.08203125" style="32" customWidth="1"/>
    <col min="11781" max="11781" width="6.33203125" style="32" customWidth="1"/>
    <col min="11782" max="11783" width="11.58203125" style="32" customWidth="1"/>
    <col min="11784" max="11787" width="10.58203125" style="32" customWidth="1"/>
    <col min="11788" max="11788" width="11.25" style="32" customWidth="1"/>
    <col min="11789" max="12033" width="9" style="32"/>
    <col min="12034" max="12034" width="1.5" style="32" customWidth="1"/>
    <col min="12035" max="12035" width="8.58203125" style="32" customWidth="1"/>
    <col min="12036" max="12036" width="9.08203125" style="32" customWidth="1"/>
    <col min="12037" max="12037" width="6.33203125" style="32" customWidth="1"/>
    <col min="12038" max="12039" width="11.58203125" style="32" customWidth="1"/>
    <col min="12040" max="12043" width="10.58203125" style="32" customWidth="1"/>
    <col min="12044" max="12044" width="11.25" style="32" customWidth="1"/>
    <col min="12045" max="12289" width="9" style="32"/>
    <col min="12290" max="12290" width="1.5" style="32" customWidth="1"/>
    <col min="12291" max="12291" width="8.58203125" style="32" customWidth="1"/>
    <col min="12292" max="12292" width="9.08203125" style="32" customWidth="1"/>
    <col min="12293" max="12293" width="6.33203125" style="32" customWidth="1"/>
    <col min="12294" max="12295" width="11.58203125" style="32" customWidth="1"/>
    <col min="12296" max="12299" width="10.58203125" style="32" customWidth="1"/>
    <col min="12300" max="12300" width="11.25" style="32" customWidth="1"/>
    <col min="12301" max="12545" width="9" style="32"/>
    <col min="12546" max="12546" width="1.5" style="32" customWidth="1"/>
    <col min="12547" max="12547" width="8.58203125" style="32" customWidth="1"/>
    <col min="12548" max="12548" width="9.08203125" style="32" customWidth="1"/>
    <col min="12549" max="12549" width="6.33203125" style="32" customWidth="1"/>
    <col min="12550" max="12551" width="11.58203125" style="32" customWidth="1"/>
    <col min="12552" max="12555" width="10.58203125" style="32" customWidth="1"/>
    <col min="12556" max="12556" width="11.25" style="32" customWidth="1"/>
    <col min="12557" max="12801" width="9" style="32"/>
    <col min="12802" max="12802" width="1.5" style="32" customWidth="1"/>
    <col min="12803" max="12803" width="8.58203125" style="32" customWidth="1"/>
    <col min="12804" max="12804" width="9.08203125" style="32" customWidth="1"/>
    <col min="12805" max="12805" width="6.33203125" style="32" customWidth="1"/>
    <col min="12806" max="12807" width="11.58203125" style="32" customWidth="1"/>
    <col min="12808" max="12811" width="10.58203125" style="32" customWidth="1"/>
    <col min="12812" max="12812" width="11.25" style="32" customWidth="1"/>
    <col min="12813" max="13057" width="9" style="32"/>
    <col min="13058" max="13058" width="1.5" style="32" customWidth="1"/>
    <col min="13059" max="13059" width="8.58203125" style="32" customWidth="1"/>
    <col min="13060" max="13060" width="9.08203125" style="32" customWidth="1"/>
    <col min="13061" max="13061" width="6.33203125" style="32" customWidth="1"/>
    <col min="13062" max="13063" width="11.58203125" style="32" customWidth="1"/>
    <col min="13064" max="13067" width="10.58203125" style="32" customWidth="1"/>
    <col min="13068" max="13068" width="11.25" style="32" customWidth="1"/>
    <col min="13069" max="13313" width="9" style="32"/>
    <col min="13314" max="13314" width="1.5" style="32" customWidth="1"/>
    <col min="13315" max="13315" width="8.58203125" style="32" customWidth="1"/>
    <col min="13316" max="13316" width="9.08203125" style="32" customWidth="1"/>
    <col min="13317" max="13317" width="6.33203125" style="32" customWidth="1"/>
    <col min="13318" max="13319" width="11.58203125" style="32" customWidth="1"/>
    <col min="13320" max="13323" width="10.58203125" style="32" customWidth="1"/>
    <col min="13324" max="13324" width="11.25" style="32" customWidth="1"/>
    <col min="13325" max="13569" width="9" style="32"/>
    <col min="13570" max="13570" width="1.5" style="32" customWidth="1"/>
    <col min="13571" max="13571" width="8.58203125" style="32" customWidth="1"/>
    <col min="13572" max="13572" width="9.08203125" style="32" customWidth="1"/>
    <col min="13573" max="13573" width="6.33203125" style="32" customWidth="1"/>
    <col min="13574" max="13575" width="11.58203125" style="32" customWidth="1"/>
    <col min="13576" max="13579" width="10.58203125" style="32" customWidth="1"/>
    <col min="13580" max="13580" width="11.25" style="32" customWidth="1"/>
    <col min="13581" max="13825" width="9" style="32"/>
    <col min="13826" max="13826" width="1.5" style="32" customWidth="1"/>
    <col min="13827" max="13827" width="8.58203125" style="32" customWidth="1"/>
    <col min="13828" max="13828" width="9.08203125" style="32" customWidth="1"/>
    <col min="13829" max="13829" width="6.33203125" style="32" customWidth="1"/>
    <col min="13830" max="13831" width="11.58203125" style="32" customWidth="1"/>
    <col min="13832" max="13835" width="10.58203125" style="32" customWidth="1"/>
    <col min="13836" max="13836" width="11.25" style="32" customWidth="1"/>
    <col min="13837" max="14081" width="9" style="32"/>
    <col min="14082" max="14082" width="1.5" style="32" customWidth="1"/>
    <col min="14083" max="14083" width="8.58203125" style="32" customWidth="1"/>
    <col min="14084" max="14084" width="9.08203125" style="32" customWidth="1"/>
    <col min="14085" max="14085" width="6.33203125" style="32" customWidth="1"/>
    <col min="14086" max="14087" width="11.58203125" style="32" customWidth="1"/>
    <col min="14088" max="14091" width="10.58203125" style="32" customWidth="1"/>
    <col min="14092" max="14092" width="11.25" style="32" customWidth="1"/>
    <col min="14093" max="14337" width="9" style="32"/>
    <col min="14338" max="14338" width="1.5" style="32" customWidth="1"/>
    <col min="14339" max="14339" width="8.58203125" style="32" customWidth="1"/>
    <col min="14340" max="14340" width="9.08203125" style="32" customWidth="1"/>
    <col min="14341" max="14341" width="6.33203125" style="32" customWidth="1"/>
    <col min="14342" max="14343" width="11.58203125" style="32" customWidth="1"/>
    <col min="14344" max="14347" width="10.58203125" style="32" customWidth="1"/>
    <col min="14348" max="14348" width="11.25" style="32" customWidth="1"/>
    <col min="14349" max="14593" width="9" style="32"/>
    <col min="14594" max="14594" width="1.5" style="32" customWidth="1"/>
    <col min="14595" max="14595" width="8.58203125" style="32" customWidth="1"/>
    <col min="14596" max="14596" width="9.08203125" style="32" customWidth="1"/>
    <col min="14597" max="14597" width="6.33203125" style="32" customWidth="1"/>
    <col min="14598" max="14599" width="11.58203125" style="32" customWidth="1"/>
    <col min="14600" max="14603" width="10.58203125" style="32" customWidth="1"/>
    <col min="14604" max="14604" width="11.25" style="32" customWidth="1"/>
    <col min="14605" max="14849" width="9" style="32"/>
    <col min="14850" max="14850" width="1.5" style="32" customWidth="1"/>
    <col min="14851" max="14851" width="8.58203125" style="32" customWidth="1"/>
    <col min="14852" max="14852" width="9.08203125" style="32" customWidth="1"/>
    <col min="14853" max="14853" width="6.33203125" style="32" customWidth="1"/>
    <col min="14854" max="14855" width="11.58203125" style="32" customWidth="1"/>
    <col min="14856" max="14859" width="10.58203125" style="32" customWidth="1"/>
    <col min="14860" max="14860" width="11.25" style="32" customWidth="1"/>
    <col min="14861" max="15105" width="9" style="32"/>
    <col min="15106" max="15106" width="1.5" style="32" customWidth="1"/>
    <col min="15107" max="15107" width="8.58203125" style="32" customWidth="1"/>
    <col min="15108" max="15108" width="9.08203125" style="32" customWidth="1"/>
    <col min="15109" max="15109" width="6.33203125" style="32" customWidth="1"/>
    <col min="15110" max="15111" width="11.58203125" style="32" customWidth="1"/>
    <col min="15112" max="15115" width="10.58203125" style="32" customWidth="1"/>
    <col min="15116" max="15116" width="11.25" style="32" customWidth="1"/>
    <col min="15117" max="15361" width="9" style="32"/>
    <col min="15362" max="15362" width="1.5" style="32" customWidth="1"/>
    <col min="15363" max="15363" width="8.58203125" style="32" customWidth="1"/>
    <col min="15364" max="15364" width="9.08203125" style="32" customWidth="1"/>
    <col min="15365" max="15365" width="6.33203125" style="32" customWidth="1"/>
    <col min="15366" max="15367" width="11.58203125" style="32" customWidth="1"/>
    <col min="15368" max="15371" width="10.58203125" style="32" customWidth="1"/>
    <col min="15372" max="15372" width="11.25" style="32" customWidth="1"/>
    <col min="15373" max="15617" width="9" style="32"/>
    <col min="15618" max="15618" width="1.5" style="32" customWidth="1"/>
    <col min="15619" max="15619" width="8.58203125" style="32" customWidth="1"/>
    <col min="15620" max="15620" width="9.08203125" style="32" customWidth="1"/>
    <col min="15621" max="15621" width="6.33203125" style="32" customWidth="1"/>
    <col min="15622" max="15623" width="11.58203125" style="32" customWidth="1"/>
    <col min="15624" max="15627" width="10.58203125" style="32" customWidth="1"/>
    <col min="15628" max="15628" width="11.25" style="32" customWidth="1"/>
    <col min="15629" max="15873" width="9" style="32"/>
    <col min="15874" max="15874" width="1.5" style="32" customWidth="1"/>
    <col min="15875" max="15875" width="8.58203125" style="32" customWidth="1"/>
    <col min="15876" max="15876" width="9.08203125" style="32" customWidth="1"/>
    <col min="15877" max="15877" width="6.33203125" style="32" customWidth="1"/>
    <col min="15878" max="15879" width="11.58203125" style="32" customWidth="1"/>
    <col min="15880" max="15883" width="10.58203125" style="32" customWidth="1"/>
    <col min="15884" max="15884" width="11.25" style="32" customWidth="1"/>
    <col min="15885" max="16129" width="9" style="32"/>
    <col min="16130" max="16130" width="1.5" style="32" customWidth="1"/>
    <col min="16131" max="16131" width="8.58203125" style="32" customWidth="1"/>
    <col min="16132" max="16132" width="9.08203125" style="32" customWidth="1"/>
    <col min="16133" max="16133" width="6.33203125" style="32" customWidth="1"/>
    <col min="16134" max="16135" width="11.58203125" style="32" customWidth="1"/>
    <col min="16136" max="16139" width="10.58203125" style="32" customWidth="1"/>
    <col min="16140" max="16140" width="11.25" style="32" customWidth="1"/>
    <col min="16141" max="16384" width="9" style="32"/>
  </cols>
  <sheetData>
    <row r="1" spans="1:12" ht="15" customHeight="1" x14ac:dyDescent="0.55000000000000004">
      <c r="A1" s="114" t="s">
        <v>26</v>
      </c>
      <c r="B1" s="114"/>
      <c r="C1" s="114"/>
      <c r="D1" s="114"/>
      <c r="E1" s="114"/>
      <c r="F1" s="114"/>
      <c r="G1" s="114"/>
      <c r="H1" s="114"/>
      <c r="I1" s="114"/>
      <c r="J1" s="114"/>
      <c r="K1" s="114"/>
      <c r="L1" s="114"/>
    </row>
    <row r="2" spans="1:12" ht="15" customHeight="1" x14ac:dyDescent="0.55000000000000004">
      <c r="A2" s="118" t="s">
        <v>35</v>
      </c>
      <c r="B2" s="118"/>
      <c r="C2" s="118"/>
      <c r="D2" s="118"/>
      <c r="E2" s="118"/>
      <c r="F2" s="118"/>
      <c r="G2" s="118"/>
      <c r="H2" s="118"/>
      <c r="I2" s="118"/>
      <c r="J2" s="118"/>
      <c r="K2" s="118"/>
      <c r="L2" s="118"/>
    </row>
    <row r="3" spans="1:12" ht="15" customHeight="1" x14ac:dyDescent="0.55000000000000004">
      <c r="A3" s="118"/>
      <c r="B3" s="118"/>
      <c r="C3" s="118"/>
      <c r="D3" s="118"/>
      <c r="E3" s="118"/>
      <c r="F3" s="118"/>
      <c r="G3" s="118"/>
      <c r="H3" s="118"/>
      <c r="I3" s="118"/>
      <c r="J3" s="1"/>
      <c r="K3" s="31"/>
      <c r="L3" s="33" t="s">
        <v>14</v>
      </c>
    </row>
    <row r="4" spans="1:12" ht="15" customHeight="1" x14ac:dyDescent="0.55000000000000004">
      <c r="A4" s="119" t="s">
        <v>28</v>
      </c>
      <c r="B4" s="120"/>
      <c r="C4" s="123" t="s">
        <v>29</v>
      </c>
      <c r="D4" s="123"/>
      <c r="E4" s="124"/>
      <c r="F4" s="125" t="s">
        <v>30</v>
      </c>
      <c r="G4" s="126"/>
      <c r="H4" s="127"/>
      <c r="I4" s="125" t="s">
        <v>31</v>
      </c>
      <c r="J4" s="126"/>
      <c r="K4" s="126"/>
      <c r="L4" s="127"/>
    </row>
    <row r="5" spans="1:12" ht="15" customHeight="1" x14ac:dyDescent="0.55000000000000004">
      <c r="A5" s="121"/>
      <c r="B5" s="122"/>
      <c r="C5" s="23" t="s">
        <v>15</v>
      </c>
      <c r="D5" s="24" t="s">
        <v>16</v>
      </c>
      <c r="E5" s="25" t="s">
        <v>17</v>
      </c>
      <c r="F5" s="26" t="s">
        <v>15</v>
      </c>
      <c r="G5" s="24" t="s">
        <v>16</v>
      </c>
      <c r="H5" s="27" t="s">
        <v>17</v>
      </c>
      <c r="I5" s="26" t="s">
        <v>15</v>
      </c>
      <c r="J5" s="24" t="s">
        <v>16</v>
      </c>
      <c r="K5" s="28" t="s">
        <v>17</v>
      </c>
      <c r="L5" s="29" t="s">
        <v>18</v>
      </c>
    </row>
    <row r="6" spans="1:12" ht="44.25" customHeight="1" x14ac:dyDescent="0.55000000000000004">
      <c r="A6" s="30"/>
      <c r="B6" s="35" t="str">
        <f ca="1">RIGHT(CELL("filename",'【付表2、変更後】（１）設計・設置・工事費'!$A$1),LEN(CELL("filename",'【付表2、変更後】（１）設計・設置・工事費'!$A$1))-FIND("変更後】",CELL("filename",'【付表2、変更後】（１）設計・設置・工事費'!$A$1))-3)</f>
        <v>（１）設計・設置・工事費</v>
      </c>
      <c r="C6" s="66">
        <f>'【付表2、変更後】（１）設計・設置・工事費'!G16</f>
        <v>0</v>
      </c>
      <c r="D6" s="67">
        <f>'【付表2、変更後】（１）設計・設置・工事費'!G17</f>
        <v>0</v>
      </c>
      <c r="E6" s="68">
        <f>'【付表2、変更後】（１）設計・設置・工事費'!G18</f>
        <v>0</v>
      </c>
      <c r="F6" s="69">
        <f>'【付表2、変更後】（１）設計・設置・工事費'!H16</f>
        <v>0</v>
      </c>
      <c r="G6" s="67">
        <f>'【付表2、変更後】（１）設計・設置・工事費'!H17</f>
        <v>0</v>
      </c>
      <c r="H6" s="70">
        <f>'【付表2、変更後】（１）設計・設置・工事費'!H18</f>
        <v>0</v>
      </c>
      <c r="I6" s="66">
        <f>ROUNDDOWN(SUM(F6)*4/5,-3)</f>
        <v>0</v>
      </c>
      <c r="J6" s="67">
        <f t="shared" ref="I6:K11" si="0">ROUNDDOWN(SUM(G6)*4/5,-3)</f>
        <v>0</v>
      </c>
      <c r="K6" s="71">
        <f t="shared" si="0"/>
        <v>0</v>
      </c>
      <c r="L6" s="72">
        <f t="shared" ref="L6:L11" si="1">SUM(I6:K6)</f>
        <v>0</v>
      </c>
    </row>
    <row r="7" spans="1:12" ht="44.25" customHeight="1" x14ac:dyDescent="0.55000000000000004">
      <c r="A7" s="30"/>
      <c r="B7" s="35" t="str">
        <f ca="1">RIGHT(CELL("filename",'【付表2、変更後】（２）購入・リース・レンタル費'!$A$1),LEN(CELL("filename",'【付表2、変更後】（２）購入・リース・レンタル費'!$A$1))-FIND("変更後】",CELL("filename",'【付表2、変更後】（２）購入・リース・レンタル費'!$A$1))-3)</f>
        <v>（２）購入・リース・レンタル費</v>
      </c>
      <c r="C7" s="66">
        <f>'【付表2、変更後】（２）購入・リース・レンタル費'!G16</f>
        <v>0</v>
      </c>
      <c r="D7" s="67">
        <f>'【付表2、変更後】（２）購入・リース・レンタル費'!G17</f>
        <v>0</v>
      </c>
      <c r="E7" s="68">
        <f>'【付表2、変更後】（２）購入・リース・レンタル費'!G18</f>
        <v>0</v>
      </c>
      <c r="F7" s="66">
        <f>'【付表2、変更後】（２）購入・リース・レンタル費'!H16</f>
        <v>0</v>
      </c>
      <c r="G7" s="67">
        <f>'【付表2、変更後】（２）購入・リース・レンタル費'!H17</f>
        <v>0</v>
      </c>
      <c r="H7" s="68">
        <f>'【付表2、変更後】（２）購入・リース・レンタル費'!H18</f>
        <v>0</v>
      </c>
      <c r="I7" s="66">
        <f t="shared" si="0"/>
        <v>0</v>
      </c>
      <c r="J7" s="67">
        <f t="shared" si="0"/>
        <v>0</v>
      </c>
      <c r="K7" s="71">
        <f t="shared" si="0"/>
        <v>0</v>
      </c>
      <c r="L7" s="72">
        <f t="shared" si="1"/>
        <v>0</v>
      </c>
    </row>
    <row r="8" spans="1:12" ht="44.25" customHeight="1" x14ac:dyDescent="0.55000000000000004">
      <c r="A8" s="30"/>
      <c r="B8" s="35" t="str">
        <f ca="1">RIGHT(CELL("filename",'【付表2、変更後】（３）保守・運用費'!$A$1),LEN(CELL("filename",'【付表2、変更後】（３）保守・運用費'!$A$1))-FIND("変更後】",CELL("filename",'【付表2、変更後】（３）保守・運用費'!$A$1))-3)</f>
        <v>（３）保守・運用費</v>
      </c>
      <c r="C8" s="66">
        <f>'【付表2、変更後】（３）保守・運用費'!G16</f>
        <v>0</v>
      </c>
      <c r="D8" s="67">
        <f>'【付表2、変更後】（３）保守・運用費'!G17</f>
        <v>0</v>
      </c>
      <c r="E8" s="68">
        <f>'【付表2、変更後】（３）保守・運用費'!G18</f>
        <v>0</v>
      </c>
      <c r="F8" s="69">
        <f>'【付表2、変更後】（３）保守・運用費'!H16</f>
        <v>0</v>
      </c>
      <c r="G8" s="67">
        <f>'【付表2、変更後】（３）保守・運用費'!H17</f>
        <v>0</v>
      </c>
      <c r="H8" s="70">
        <f>'【付表2、変更後】（３）保守・運用費'!H18</f>
        <v>0</v>
      </c>
      <c r="I8" s="66">
        <f t="shared" si="0"/>
        <v>0</v>
      </c>
      <c r="J8" s="67">
        <f t="shared" si="0"/>
        <v>0</v>
      </c>
      <c r="K8" s="71">
        <f t="shared" si="0"/>
        <v>0</v>
      </c>
      <c r="L8" s="72">
        <f t="shared" si="1"/>
        <v>0</v>
      </c>
    </row>
    <row r="9" spans="1:12" ht="44.25" customHeight="1" x14ac:dyDescent="0.55000000000000004">
      <c r="A9" s="30"/>
      <c r="B9" s="35" t="str">
        <f ca="1">RIGHT(CELL("filename",'【付表2、変更後】（４）免許申請費'!$A$1),LEN(CELL("filename",'【付表2、変更後】（４）免許申請費'!$A$1))-FIND("変更後】",CELL("filename",'【付表2、変更後】（４）免許申請費'!$A$1))-3)</f>
        <v>（４）免許申請費</v>
      </c>
      <c r="C9" s="66">
        <f>'【付表2、変更後】（４）免許申請費'!G16</f>
        <v>0</v>
      </c>
      <c r="D9" s="67">
        <f>'【付表2、変更後】（４）免許申請費'!G17</f>
        <v>0</v>
      </c>
      <c r="E9" s="68">
        <f>'【付表2、変更後】（４）免許申請費'!G18</f>
        <v>0</v>
      </c>
      <c r="F9" s="69">
        <f>'【付表2、変更後】（４）免許申請費'!H16</f>
        <v>0</v>
      </c>
      <c r="G9" s="67">
        <f>'【付表2、変更後】（４）免許申請費'!H17</f>
        <v>0</v>
      </c>
      <c r="H9" s="70">
        <f>'【付表2、変更後】（４）免許申請費'!H18</f>
        <v>0</v>
      </c>
      <c r="I9" s="66">
        <f t="shared" si="0"/>
        <v>0</v>
      </c>
      <c r="J9" s="67">
        <f t="shared" si="0"/>
        <v>0</v>
      </c>
      <c r="K9" s="71">
        <f t="shared" si="0"/>
        <v>0</v>
      </c>
      <c r="L9" s="72">
        <f t="shared" si="1"/>
        <v>0</v>
      </c>
    </row>
    <row r="10" spans="1:12" ht="44.25" customHeight="1" x14ac:dyDescent="0.55000000000000004">
      <c r="A10" s="117"/>
      <c r="B10" s="35" t="str">
        <f ca="1">RIGHT(CELL("filename",'【付表2、変更後】（５）ＤＸ設備費'!$A$1),LEN(CELL("filename",'【付表2、変更後】（５）ＤＸ設備費'!$A$1))-FIND("変更後】",CELL("filename",'【付表2、変更後】（５）ＤＸ設備費'!$A$1))-3)</f>
        <v>（５）ＤＸ設備費</v>
      </c>
      <c r="C10" s="66">
        <f>'【付表2、変更後】（５）ＤＸ設備費'!G16</f>
        <v>0</v>
      </c>
      <c r="D10" s="67">
        <f>'【付表2、変更後】（５）ＤＸ設備費'!G17</f>
        <v>0</v>
      </c>
      <c r="E10" s="68">
        <f>'【付表2、変更後】（５）ＤＸ設備費'!G18</f>
        <v>0</v>
      </c>
      <c r="F10" s="69">
        <f>'【付表2、変更後】（５）ＤＸ設備費'!H16</f>
        <v>0</v>
      </c>
      <c r="G10" s="67">
        <f>'【付表2、変更後】（５）ＤＸ設備費'!H17</f>
        <v>0</v>
      </c>
      <c r="H10" s="70">
        <f>'【付表2、変更後】（５）ＤＸ設備費'!H18</f>
        <v>0</v>
      </c>
      <c r="I10" s="66">
        <f t="shared" si="0"/>
        <v>0</v>
      </c>
      <c r="J10" s="67">
        <f t="shared" si="0"/>
        <v>0</v>
      </c>
      <c r="K10" s="71">
        <f t="shared" si="0"/>
        <v>0</v>
      </c>
      <c r="L10" s="72">
        <f t="shared" si="1"/>
        <v>0</v>
      </c>
    </row>
    <row r="11" spans="1:12" ht="44.25" customHeight="1" thickBot="1" x14ac:dyDescent="0.6">
      <c r="A11" s="117"/>
      <c r="B11" s="35" t="str">
        <f ca="1">RIGHT(CELL("filename",'【付表2、変更後】（６）ＧＸ設備費'!$A$1),LEN(CELL("filename",'【付表2、変更後】（６）ＧＸ設備費'!$A$1))-FIND("変更後】",CELL("filename",'【付表2、変更後】（６）ＧＸ設備費'!$A$1))-3)</f>
        <v>（６）ＧＸ設備費</v>
      </c>
      <c r="C11" s="66">
        <f>'【付表2、変更後】（６）ＧＸ設備費'!G16</f>
        <v>0</v>
      </c>
      <c r="D11" s="67">
        <f>'【付表2、変更後】（６）ＧＸ設備費'!G17</f>
        <v>0</v>
      </c>
      <c r="E11" s="68">
        <f>'【付表2、変更後】（６）ＧＸ設備費'!G18</f>
        <v>0</v>
      </c>
      <c r="F11" s="69">
        <f>'【付表2、変更後】（６）ＧＸ設備費'!H16</f>
        <v>0</v>
      </c>
      <c r="G11" s="67">
        <f>'【付表2、変更後】（６）ＧＸ設備費'!H17</f>
        <v>0</v>
      </c>
      <c r="H11" s="70">
        <f>'【付表2、変更後】（６）ＧＸ設備費'!H18</f>
        <v>0</v>
      </c>
      <c r="I11" s="66">
        <f t="shared" si="0"/>
        <v>0</v>
      </c>
      <c r="J11" s="67">
        <f t="shared" si="0"/>
        <v>0</v>
      </c>
      <c r="K11" s="71">
        <f t="shared" si="0"/>
        <v>0</v>
      </c>
      <c r="L11" s="72">
        <f t="shared" si="1"/>
        <v>0</v>
      </c>
    </row>
    <row r="12" spans="1:12" ht="44.25" customHeight="1" thickTop="1" x14ac:dyDescent="0.55000000000000004">
      <c r="A12" s="115" t="s">
        <v>19</v>
      </c>
      <c r="B12" s="116"/>
      <c r="C12" s="73">
        <f>SUM(C6:C11)</f>
        <v>0</v>
      </c>
      <c r="D12" s="74">
        <f>SUM(D6:D11)</f>
        <v>0</v>
      </c>
      <c r="E12" s="75">
        <f>SUM(E6:E11)</f>
        <v>0</v>
      </c>
      <c r="F12" s="76">
        <f>SUM(F6:F11)</f>
        <v>0</v>
      </c>
      <c r="G12" s="74">
        <f>SUM(G6:G11)</f>
        <v>0</v>
      </c>
      <c r="H12" s="77">
        <f>SUM(H6:H11)</f>
        <v>0</v>
      </c>
      <c r="I12" s="73">
        <f>SUM(I6:I11)</f>
        <v>0</v>
      </c>
      <c r="J12" s="74">
        <f>SUM(J6:J11)</f>
        <v>0</v>
      </c>
      <c r="K12" s="78">
        <f>SUM(K6:K11)</f>
        <v>0</v>
      </c>
      <c r="L12" s="75">
        <f>SUM(I12:K12)</f>
        <v>0</v>
      </c>
    </row>
  </sheetData>
  <mergeCells count="9">
    <mergeCell ref="A1:L1"/>
    <mergeCell ref="A12:B12"/>
    <mergeCell ref="A10:A11"/>
    <mergeCell ref="A2:L2"/>
    <mergeCell ref="A3:I3"/>
    <mergeCell ref="A4:B5"/>
    <mergeCell ref="C4:E4"/>
    <mergeCell ref="F4:H4"/>
    <mergeCell ref="I4:L4"/>
  </mergeCells>
  <phoneticPr fontId="4"/>
  <dataValidations count="1">
    <dataValidation imeMode="halfAlpha" operator="greaterThan" allowBlank="1" showInputMessage="1" showErrorMessage="1" sqref="C6:L12"/>
  </dataValidations>
  <printOptions horizontalCentered="1"/>
  <pageMargins left="0.78740157480314965" right="0.78740157480314965" top="0.78740157480314965" bottom="0.78740157480314965" header="0.31496062992125984" footer="0.31496062992125984"/>
  <pageSetup paperSize="9" firstPageNumber="15" fitToWidth="0" fitToHeight="0" orientation="landscape" useFirstPageNumber="1"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8"/>
  <sheetViews>
    <sheetView showZeros="0" topLeftCell="A7" zoomScale="80" zoomScaleNormal="80" workbookViewId="0">
      <selection activeCell="O10" sqref="O10"/>
    </sheetView>
  </sheetViews>
  <sheetFormatPr defaultColWidth="4.08203125" defaultRowHeight="17" x14ac:dyDescent="0.55000000000000004"/>
  <cols>
    <col min="1" max="1" width="3.08203125" style="39" customWidth="1"/>
    <col min="2" max="2" width="18.75" style="39" customWidth="1"/>
    <col min="3" max="3" width="12.5" style="39" customWidth="1"/>
    <col min="4" max="4" width="25" style="39" customWidth="1"/>
    <col min="5" max="5" width="6.25" style="39" customWidth="1"/>
    <col min="6" max="7" width="12.5" style="39" customWidth="1"/>
    <col min="8" max="8" width="12.5" style="36" customWidth="1"/>
    <col min="9" max="9" width="9.33203125" style="36" customWidth="1"/>
    <col min="10" max="16384" width="4.08203125" style="36"/>
  </cols>
  <sheetData>
    <row r="1" spans="1:10" ht="15" customHeight="1" x14ac:dyDescent="0.55000000000000004">
      <c r="A1" s="128" t="s">
        <v>32</v>
      </c>
      <c r="B1" s="128"/>
      <c r="C1" s="128"/>
      <c r="D1" s="128"/>
      <c r="E1" s="128"/>
      <c r="F1" s="128"/>
      <c r="G1" s="128"/>
      <c r="H1" s="128"/>
      <c r="I1" s="128"/>
    </row>
    <row r="2" spans="1:10" ht="15" customHeight="1" x14ac:dyDescent="0.55000000000000004">
      <c r="A2" s="129" t="str">
        <f ca="1">RIGHT(CELL("filename",A1),LEN(CELL("filename",A1))-FIND("変更後】",CELL("filename",A1))-3)</f>
        <v>（１）設計・設置・工事費</v>
      </c>
      <c r="B2" s="129"/>
      <c r="C2" s="129"/>
      <c r="D2" s="129"/>
      <c r="E2" s="129"/>
      <c r="F2" s="129"/>
      <c r="G2" s="129"/>
      <c r="H2" s="129"/>
      <c r="I2" s="129"/>
    </row>
    <row r="3" spans="1:10" ht="15" customHeight="1" x14ac:dyDescent="0.55000000000000004">
      <c r="A3" s="130" t="s">
        <v>14</v>
      </c>
      <c r="B3" s="130"/>
      <c r="C3" s="130"/>
      <c r="D3" s="130"/>
      <c r="E3" s="130"/>
      <c r="F3" s="130"/>
      <c r="G3" s="130"/>
      <c r="H3" s="130"/>
      <c r="I3" s="130"/>
    </row>
    <row r="4" spans="1:10" ht="45" customHeight="1" x14ac:dyDescent="0.55000000000000004">
      <c r="A4" s="40" t="s">
        <v>38</v>
      </c>
      <c r="B4" s="41" t="s">
        <v>39</v>
      </c>
      <c r="C4" s="42" t="s">
        <v>40</v>
      </c>
      <c r="D4" s="42" t="s">
        <v>41</v>
      </c>
      <c r="E4" s="42" t="s">
        <v>44</v>
      </c>
      <c r="F4" s="42" t="s">
        <v>36</v>
      </c>
      <c r="G4" s="42" t="s">
        <v>42</v>
      </c>
      <c r="H4" s="42" t="s">
        <v>37</v>
      </c>
      <c r="I4" s="42" t="s">
        <v>43</v>
      </c>
    </row>
    <row r="5" spans="1:10" ht="30" customHeight="1" x14ac:dyDescent="0.55000000000000004">
      <c r="A5" s="43"/>
      <c r="B5" s="61"/>
      <c r="C5" s="61"/>
      <c r="D5" s="61"/>
      <c r="E5" s="43"/>
      <c r="F5" s="44"/>
      <c r="G5" s="45">
        <f t="shared" ref="G5:G14" si="0">H5*1.1</f>
        <v>0</v>
      </c>
      <c r="H5" s="45">
        <f>テーブル1[[#This Row],[数量･
日数
(A)]]*テーブル1[[#This Row],[単価
(税抜)
(B)]]</f>
        <v>0</v>
      </c>
      <c r="I5" s="46">
        <f>ROW()-ROW(テーブル1[[#Headers],[経費番号]])</f>
        <v>1</v>
      </c>
    </row>
    <row r="6" spans="1:10" ht="30" customHeight="1" x14ac:dyDescent="0.55000000000000004">
      <c r="A6" s="43"/>
      <c r="B6" s="61"/>
      <c r="C6" s="61"/>
      <c r="D6" s="61"/>
      <c r="E6" s="43"/>
      <c r="F6" s="44"/>
      <c r="G6" s="45">
        <f t="shared" si="0"/>
        <v>0</v>
      </c>
      <c r="H6" s="45">
        <f>テーブル1[[#This Row],[数量･
日数
(A)]]*テーブル1[[#This Row],[単価
(税抜)
(B)]]</f>
        <v>0</v>
      </c>
      <c r="I6" s="46">
        <f>ROW()-ROW(テーブル1[[#Headers],[経費番号]])</f>
        <v>2</v>
      </c>
    </row>
    <row r="7" spans="1:10" ht="30" customHeight="1" x14ac:dyDescent="0.55000000000000004">
      <c r="A7" s="43"/>
      <c r="B7" s="61"/>
      <c r="C7" s="61"/>
      <c r="D7" s="61"/>
      <c r="E7" s="43"/>
      <c r="F7" s="44"/>
      <c r="G7" s="45">
        <f t="shared" si="0"/>
        <v>0</v>
      </c>
      <c r="H7" s="45">
        <f>テーブル1[[#This Row],[数量･
日数
(A)]]*テーブル1[[#This Row],[単価
(税抜)
(B)]]</f>
        <v>0</v>
      </c>
      <c r="I7" s="46">
        <f>ROW()-ROW(テーブル1[[#Headers],[経費番号]])</f>
        <v>3</v>
      </c>
    </row>
    <row r="8" spans="1:10" ht="30" customHeight="1" x14ac:dyDescent="0.55000000000000004">
      <c r="A8" s="43"/>
      <c r="B8" s="61"/>
      <c r="C8" s="61"/>
      <c r="D8" s="61"/>
      <c r="E8" s="43"/>
      <c r="F8" s="44"/>
      <c r="G8" s="45">
        <f t="shared" si="0"/>
        <v>0</v>
      </c>
      <c r="H8" s="45">
        <f>テーブル1[[#This Row],[数量･
日数
(A)]]*テーブル1[[#This Row],[単価
(税抜)
(B)]]</f>
        <v>0</v>
      </c>
      <c r="I8" s="46">
        <f>ROW()-ROW(テーブル1[[#Headers],[経費番号]])</f>
        <v>4</v>
      </c>
    </row>
    <row r="9" spans="1:10" ht="30" customHeight="1" x14ac:dyDescent="0.55000000000000004">
      <c r="A9" s="43"/>
      <c r="B9" s="61"/>
      <c r="C9" s="61"/>
      <c r="D9" s="61"/>
      <c r="E9" s="43"/>
      <c r="F9" s="44"/>
      <c r="G9" s="45">
        <f t="shared" si="0"/>
        <v>0</v>
      </c>
      <c r="H9" s="45">
        <f>テーブル1[[#This Row],[数量･
日数
(A)]]*テーブル1[[#This Row],[単価
(税抜)
(B)]]</f>
        <v>0</v>
      </c>
      <c r="I9" s="46">
        <f>ROW()-ROW(テーブル1[[#Headers],[経費番号]])</f>
        <v>5</v>
      </c>
    </row>
    <row r="10" spans="1:10" ht="30" customHeight="1" x14ac:dyDescent="0.55000000000000004">
      <c r="A10" s="43"/>
      <c r="B10" s="61"/>
      <c r="C10" s="61"/>
      <c r="D10" s="61"/>
      <c r="E10" s="43"/>
      <c r="F10" s="44"/>
      <c r="G10" s="45">
        <f t="shared" si="0"/>
        <v>0</v>
      </c>
      <c r="H10" s="45">
        <f>テーブル1[[#This Row],[数量･
日数
(A)]]*テーブル1[[#This Row],[単価
(税抜)
(B)]]</f>
        <v>0</v>
      </c>
      <c r="I10" s="46">
        <f>ROW()-ROW(テーブル1[[#Headers],[経費番号]])</f>
        <v>6</v>
      </c>
    </row>
    <row r="11" spans="1:10" ht="30" customHeight="1" x14ac:dyDescent="0.55000000000000004">
      <c r="A11" s="43"/>
      <c r="B11" s="61"/>
      <c r="C11" s="61"/>
      <c r="D11" s="61"/>
      <c r="E11" s="43"/>
      <c r="F11" s="44"/>
      <c r="G11" s="45">
        <f t="shared" si="0"/>
        <v>0</v>
      </c>
      <c r="H11" s="45">
        <f>テーブル1[[#This Row],[数量･
日数
(A)]]*テーブル1[[#This Row],[単価
(税抜)
(B)]]</f>
        <v>0</v>
      </c>
      <c r="I11" s="46">
        <f>ROW()-ROW(テーブル1[[#Headers],[経費番号]])</f>
        <v>7</v>
      </c>
    </row>
    <row r="12" spans="1:10" ht="30" customHeight="1" x14ac:dyDescent="0.55000000000000004">
      <c r="A12" s="43"/>
      <c r="B12" s="61"/>
      <c r="C12" s="61"/>
      <c r="D12" s="61"/>
      <c r="E12" s="43"/>
      <c r="F12" s="44"/>
      <c r="G12" s="45">
        <f t="shared" si="0"/>
        <v>0</v>
      </c>
      <c r="H12" s="45">
        <f>テーブル1[[#This Row],[数量･
日数
(A)]]*テーブル1[[#This Row],[単価
(税抜)
(B)]]</f>
        <v>0</v>
      </c>
      <c r="I12" s="46">
        <f>ROW()-ROW(テーブル1[[#Headers],[経費番号]])</f>
        <v>8</v>
      </c>
    </row>
    <row r="13" spans="1:10" ht="30" customHeight="1" x14ac:dyDescent="0.55000000000000004">
      <c r="A13" s="43"/>
      <c r="B13" s="61"/>
      <c r="C13" s="61"/>
      <c r="D13" s="61"/>
      <c r="E13" s="43"/>
      <c r="F13" s="44"/>
      <c r="G13" s="45">
        <f t="shared" si="0"/>
        <v>0</v>
      </c>
      <c r="H13" s="45">
        <f>テーブル1[[#This Row],[数量･
日数
(A)]]*テーブル1[[#This Row],[単価
(税抜)
(B)]]</f>
        <v>0</v>
      </c>
      <c r="I13" s="46">
        <f>ROW()-ROW(テーブル1[[#Headers],[経費番号]])</f>
        <v>9</v>
      </c>
    </row>
    <row r="14" spans="1:10" ht="30" customHeight="1" x14ac:dyDescent="0.55000000000000004">
      <c r="A14" s="43"/>
      <c r="B14" s="61"/>
      <c r="C14" s="61"/>
      <c r="D14" s="61"/>
      <c r="E14" s="43"/>
      <c r="F14" s="44"/>
      <c r="G14" s="45">
        <f t="shared" si="0"/>
        <v>0</v>
      </c>
      <c r="H14" s="45">
        <f>テーブル1[[#This Row],[数量･
日数
(A)]]*テーブル1[[#This Row],[単価
(税抜)
(B)]]</f>
        <v>0</v>
      </c>
      <c r="I14" s="46">
        <f>ROW()-ROW(テーブル1[[#Headers],[経費番号]])</f>
        <v>10</v>
      </c>
    </row>
    <row r="15" spans="1:10" ht="30" customHeight="1" x14ac:dyDescent="0.55000000000000004">
      <c r="A15" s="50"/>
      <c r="B15" s="42"/>
      <c r="C15" s="42"/>
      <c r="D15" s="62" t="s">
        <v>45</v>
      </c>
      <c r="E15" s="42"/>
      <c r="F15" s="47"/>
      <c r="G15" s="49">
        <f>SUBTOTAL(109,テーブル1[助成事業に
要する経費
（税込）])</f>
        <v>0</v>
      </c>
      <c r="H15" s="49">
        <f>SUBTOTAL(109,テーブル1[助成対象
経費
(A)×(B)])</f>
        <v>0</v>
      </c>
      <c r="I15" s="48"/>
      <c r="J15" s="37"/>
    </row>
    <row r="16" spans="1:10" ht="15" customHeight="1" x14ac:dyDescent="0.55000000000000004">
      <c r="A16" s="131"/>
      <c r="B16" s="134">
        <v>1</v>
      </c>
      <c r="C16" s="135"/>
      <c r="D16" s="135"/>
      <c r="E16" s="135"/>
      <c r="F16" s="136"/>
      <c r="G16" s="51">
        <f>SUMIF(テーブル1[支出期],B16,テーブル1[助成事業に
要する経費
（税込）])</f>
        <v>0</v>
      </c>
      <c r="H16" s="51">
        <f>SUMIF(テーブル1[支出期],B16,テーブル1[助成対象
経費
(A)×(B)])</f>
        <v>0</v>
      </c>
      <c r="I16" s="52"/>
    </row>
    <row r="17" spans="1:15" ht="15" customHeight="1" x14ac:dyDescent="0.55000000000000004">
      <c r="A17" s="132"/>
      <c r="B17" s="137">
        <v>2</v>
      </c>
      <c r="C17" s="138"/>
      <c r="D17" s="138"/>
      <c r="E17" s="138"/>
      <c r="F17" s="139"/>
      <c r="G17" s="38">
        <f>SUMIF(テーブル1[支出期],B17,テーブル1[助成事業に
要する経費
（税込）])</f>
        <v>0</v>
      </c>
      <c r="H17" s="38">
        <f>SUMIF(テーブル1[支出期],B17,テーブル1[助成対象
経費
(A)×(B)])</f>
        <v>0</v>
      </c>
      <c r="I17" s="53"/>
    </row>
    <row r="18" spans="1:15" ht="15" customHeight="1" x14ac:dyDescent="0.55000000000000004">
      <c r="A18" s="133"/>
      <c r="B18" s="140">
        <v>3</v>
      </c>
      <c r="C18" s="141"/>
      <c r="D18" s="141"/>
      <c r="E18" s="141"/>
      <c r="F18" s="142"/>
      <c r="G18" s="54">
        <f>SUMIF(テーブル1[支出期],B18,テーブル1[助成事業に
要する経費
（税込）])</f>
        <v>0</v>
      </c>
      <c r="H18" s="54">
        <f>SUMIF(テーブル1[支出期],B18,テーブル1[助成対象
経費
(A)×(B)])</f>
        <v>0</v>
      </c>
      <c r="I18" s="55"/>
      <c r="J18" s="39"/>
      <c r="K18" s="39"/>
      <c r="L18" s="39"/>
      <c r="M18" s="39"/>
      <c r="N18" s="39"/>
      <c r="O18" s="39"/>
    </row>
  </sheetData>
  <mergeCells count="7">
    <mergeCell ref="A1:I1"/>
    <mergeCell ref="A2:I2"/>
    <mergeCell ref="A3:I3"/>
    <mergeCell ref="A16:A18"/>
    <mergeCell ref="B16:F16"/>
    <mergeCell ref="B17:F17"/>
    <mergeCell ref="B18:F18"/>
  </mergeCells>
  <phoneticPr fontId="4"/>
  <dataValidations count="2">
    <dataValidation type="list" allowBlank="1" showInputMessage="1" showErrorMessage="1" sqref="A5:A14">
      <formula1>"1,2,3"</formula1>
    </dataValidation>
    <dataValidation imeMode="halfAlpha" allowBlank="1" showInputMessage="1" showErrorMessage="1" sqref="E5:H14"/>
  </dataValidations>
  <printOptions horizontalCentered="1"/>
  <pageMargins left="0.78740157480314965" right="0.78740157480314965" top="0.78740157480314965" bottom="0.78740157480314965" header="0.31496062992125984" footer="0.31496062992125984"/>
  <pageSetup paperSize="9" firstPageNumber="16" fitToWidth="0" fitToHeight="0" orientation="landscape" useFirstPageNumber="1" r:id="rId1"/>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8"/>
  <sheetViews>
    <sheetView showZeros="0" topLeftCell="A6" zoomScale="80" zoomScaleNormal="80" workbookViewId="0">
      <selection activeCell="O10" sqref="O10"/>
    </sheetView>
  </sheetViews>
  <sheetFormatPr defaultColWidth="4.08203125" defaultRowHeight="17" x14ac:dyDescent="0.55000000000000004"/>
  <cols>
    <col min="1" max="1" width="3.08203125" style="39" customWidth="1"/>
    <col min="2" max="2" width="18.75" style="39" customWidth="1"/>
    <col min="3" max="3" width="12.5" style="39" customWidth="1"/>
    <col min="4" max="4" width="25" style="39" customWidth="1"/>
    <col min="5" max="5" width="6.25" style="39" customWidth="1"/>
    <col min="6" max="7" width="12.5" style="39" customWidth="1"/>
    <col min="8" max="8" width="12.5" style="36" customWidth="1"/>
    <col min="9" max="9" width="9.33203125" style="36" customWidth="1"/>
    <col min="10" max="16384" width="4.08203125" style="36"/>
  </cols>
  <sheetData>
    <row r="1" spans="1:10" ht="15" customHeight="1" x14ac:dyDescent="0.55000000000000004">
      <c r="A1" s="128" t="s">
        <v>32</v>
      </c>
      <c r="B1" s="128"/>
      <c r="C1" s="128"/>
      <c r="D1" s="128"/>
      <c r="E1" s="128"/>
      <c r="F1" s="128"/>
      <c r="G1" s="128"/>
      <c r="H1" s="128"/>
      <c r="I1" s="128"/>
    </row>
    <row r="2" spans="1:10" ht="15" customHeight="1" x14ac:dyDescent="0.55000000000000004">
      <c r="A2" s="129" t="str">
        <f ca="1">RIGHT(CELL("filename",A1),LEN(CELL("filename",A1))-FIND("変更後】",CELL("filename",A1))-3)</f>
        <v>（２）購入・リース・レンタル費</v>
      </c>
      <c r="B2" s="129"/>
      <c r="C2" s="129"/>
      <c r="D2" s="129"/>
      <c r="E2" s="129"/>
      <c r="F2" s="129"/>
      <c r="G2" s="129"/>
      <c r="H2" s="129"/>
      <c r="I2" s="129"/>
    </row>
    <row r="3" spans="1:10" ht="15" customHeight="1" x14ac:dyDescent="0.55000000000000004">
      <c r="A3" s="130" t="s">
        <v>14</v>
      </c>
      <c r="B3" s="130"/>
      <c r="C3" s="130"/>
      <c r="D3" s="130"/>
      <c r="E3" s="130"/>
      <c r="F3" s="130"/>
      <c r="G3" s="130"/>
      <c r="H3" s="130"/>
      <c r="I3" s="130"/>
    </row>
    <row r="4" spans="1:10" ht="45" customHeight="1" x14ac:dyDescent="0.55000000000000004">
      <c r="A4" s="40" t="s">
        <v>38</v>
      </c>
      <c r="B4" s="41" t="s">
        <v>39</v>
      </c>
      <c r="C4" s="42" t="s">
        <v>40</v>
      </c>
      <c r="D4" s="42" t="s">
        <v>41</v>
      </c>
      <c r="E4" s="42" t="s">
        <v>44</v>
      </c>
      <c r="F4" s="42" t="s">
        <v>36</v>
      </c>
      <c r="G4" s="42" t="s">
        <v>42</v>
      </c>
      <c r="H4" s="42" t="s">
        <v>37</v>
      </c>
      <c r="I4" s="42" t="s">
        <v>43</v>
      </c>
    </row>
    <row r="5" spans="1:10" ht="30" customHeight="1" x14ac:dyDescent="0.55000000000000004">
      <c r="A5" s="43"/>
      <c r="B5" s="61"/>
      <c r="C5" s="61"/>
      <c r="D5" s="61"/>
      <c r="E5" s="43"/>
      <c r="F5" s="44"/>
      <c r="G5" s="45">
        <f t="shared" ref="G5:G14" si="0">H5*1.1</f>
        <v>0</v>
      </c>
      <c r="H5" s="45">
        <f>テーブル13[[#This Row],[数量･
日数
(A)]]*テーブル13[[#This Row],[単価
(税抜)
(B)]]</f>
        <v>0</v>
      </c>
      <c r="I5" s="58">
        <f>ROW()-ROW(テーブル13[[#Headers],[経費番号]])</f>
        <v>1</v>
      </c>
    </row>
    <row r="6" spans="1:10" ht="30" customHeight="1" x14ac:dyDescent="0.55000000000000004">
      <c r="A6" s="43"/>
      <c r="B6" s="61"/>
      <c r="C6" s="61"/>
      <c r="D6" s="61"/>
      <c r="E6" s="43"/>
      <c r="F6" s="44"/>
      <c r="G6" s="45">
        <f t="shared" si="0"/>
        <v>0</v>
      </c>
      <c r="H6" s="45">
        <f>テーブル13[[#This Row],[数量･
日数
(A)]]*テーブル13[[#This Row],[単価
(税抜)
(B)]]</f>
        <v>0</v>
      </c>
      <c r="I6" s="58">
        <f>ROW()-ROW(テーブル13[[#Headers],[経費番号]])</f>
        <v>2</v>
      </c>
    </row>
    <row r="7" spans="1:10" ht="30" customHeight="1" x14ac:dyDescent="0.55000000000000004">
      <c r="A7" s="43"/>
      <c r="B7" s="61"/>
      <c r="C7" s="61"/>
      <c r="D7" s="61"/>
      <c r="E7" s="43"/>
      <c r="F7" s="44"/>
      <c r="G7" s="45">
        <f t="shared" si="0"/>
        <v>0</v>
      </c>
      <c r="H7" s="45">
        <f>テーブル13[[#This Row],[数量･
日数
(A)]]*テーブル13[[#This Row],[単価
(税抜)
(B)]]</f>
        <v>0</v>
      </c>
      <c r="I7" s="58">
        <f>ROW()-ROW(テーブル13[[#Headers],[経費番号]])</f>
        <v>3</v>
      </c>
    </row>
    <row r="8" spans="1:10" ht="30" customHeight="1" x14ac:dyDescent="0.55000000000000004">
      <c r="A8" s="43"/>
      <c r="B8" s="61"/>
      <c r="C8" s="61"/>
      <c r="D8" s="61"/>
      <c r="E8" s="43"/>
      <c r="F8" s="44"/>
      <c r="G8" s="45">
        <f t="shared" si="0"/>
        <v>0</v>
      </c>
      <c r="H8" s="45">
        <f>テーブル13[[#This Row],[数量･
日数
(A)]]*テーブル13[[#This Row],[単価
(税抜)
(B)]]</f>
        <v>0</v>
      </c>
      <c r="I8" s="58">
        <f>ROW()-ROW(テーブル13[[#Headers],[経費番号]])</f>
        <v>4</v>
      </c>
    </row>
    <row r="9" spans="1:10" ht="30" customHeight="1" x14ac:dyDescent="0.55000000000000004">
      <c r="A9" s="43"/>
      <c r="B9" s="61"/>
      <c r="C9" s="61"/>
      <c r="D9" s="61"/>
      <c r="E9" s="43"/>
      <c r="F9" s="44"/>
      <c r="G9" s="45">
        <f t="shared" si="0"/>
        <v>0</v>
      </c>
      <c r="H9" s="45">
        <f>テーブル13[[#This Row],[数量･
日数
(A)]]*テーブル13[[#This Row],[単価
(税抜)
(B)]]</f>
        <v>0</v>
      </c>
      <c r="I9" s="58">
        <f>ROW()-ROW(テーブル13[[#Headers],[経費番号]])</f>
        <v>5</v>
      </c>
    </row>
    <row r="10" spans="1:10" ht="30" customHeight="1" x14ac:dyDescent="0.55000000000000004">
      <c r="A10" s="43"/>
      <c r="B10" s="61"/>
      <c r="C10" s="61"/>
      <c r="D10" s="61"/>
      <c r="E10" s="43"/>
      <c r="F10" s="44"/>
      <c r="G10" s="45">
        <f t="shared" si="0"/>
        <v>0</v>
      </c>
      <c r="H10" s="45">
        <f>テーブル13[[#This Row],[数量･
日数
(A)]]*テーブル13[[#This Row],[単価
(税抜)
(B)]]</f>
        <v>0</v>
      </c>
      <c r="I10" s="58">
        <f>ROW()-ROW(テーブル13[[#Headers],[経費番号]])</f>
        <v>6</v>
      </c>
    </row>
    <row r="11" spans="1:10" ht="30" customHeight="1" x14ac:dyDescent="0.55000000000000004">
      <c r="A11" s="43"/>
      <c r="B11" s="61"/>
      <c r="C11" s="61"/>
      <c r="D11" s="61"/>
      <c r="E11" s="43"/>
      <c r="F11" s="44"/>
      <c r="G11" s="45">
        <f t="shared" si="0"/>
        <v>0</v>
      </c>
      <c r="H11" s="45">
        <f>テーブル13[[#This Row],[数量･
日数
(A)]]*テーブル13[[#This Row],[単価
(税抜)
(B)]]</f>
        <v>0</v>
      </c>
      <c r="I11" s="58">
        <f>ROW()-ROW(テーブル13[[#Headers],[経費番号]])</f>
        <v>7</v>
      </c>
    </row>
    <row r="12" spans="1:10" ht="30" customHeight="1" x14ac:dyDescent="0.55000000000000004">
      <c r="A12" s="43"/>
      <c r="B12" s="61"/>
      <c r="C12" s="61"/>
      <c r="D12" s="61"/>
      <c r="E12" s="43"/>
      <c r="F12" s="44"/>
      <c r="G12" s="45">
        <f t="shared" si="0"/>
        <v>0</v>
      </c>
      <c r="H12" s="45">
        <f>テーブル13[[#This Row],[数量･
日数
(A)]]*テーブル13[[#This Row],[単価
(税抜)
(B)]]</f>
        <v>0</v>
      </c>
      <c r="I12" s="58">
        <f>ROW()-ROW(テーブル13[[#Headers],[経費番号]])</f>
        <v>8</v>
      </c>
    </row>
    <row r="13" spans="1:10" ht="30" customHeight="1" x14ac:dyDescent="0.55000000000000004">
      <c r="A13" s="43"/>
      <c r="B13" s="61"/>
      <c r="C13" s="61"/>
      <c r="D13" s="61"/>
      <c r="E13" s="43"/>
      <c r="F13" s="44"/>
      <c r="G13" s="45">
        <f t="shared" si="0"/>
        <v>0</v>
      </c>
      <c r="H13" s="45">
        <f>テーブル13[[#This Row],[数量･
日数
(A)]]*テーブル13[[#This Row],[単価
(税抜)
(B)]]</f>
        <v>0</v>
      </c>
      <c r="I13" s="58">
        <f>ROW()-ROW(テーブル13[[#Headers],[経費番号]])</f>
        <v>9</v>
      </c>
    </row>
    <row r="14" spans="1:10" ht="30" customHeight="1" x14ac:dyDescent="0.55000000000000004">
      <c r="A14" s="43"/>
      <c r="B14" s="61"/>
      <c r="C14" s="61"/>
      <c r="D14" s="61"/>
      <c r="E14" s="43"/>
      <c r="F14" s="44"/>
      <c r="G14" s="45">
        <f t="shared" si="0"/>
        <v>0</v>
      </c>
      <c r="H14" s="45">
        <f>テーブル13[[#This Row],[数量･
日数
(A)]]*テーブル13[[#This Row],[単価
(税抜)
(B)]]</f>
        <v>0</v>
      </c>
      <c r="I14" s="58">
        <f>ROW()-ROW(テーブル13[[#Headers],[経費番号]])</f>
        <v>10</v>
      </c>
    </row>
    <row r="15" spans="1:10" ht="30" customHeight="1" x14ac:dyDescent="0.55000000000000004">
      <c r="A15" s="50"/>
      <c r="B15" s="42"/>
      <c r="C15" s="42"/>
      <c r="D15" s="62" t="s">
        <v>45</v>
      </c>
      <c r="E15" s="42"/>
      <c r="F15" s="47"/>
      <c r="G15" s="49">
        <f>SUBTOTAL(109,テーブル13[助成事業に
要する経費
（税込）])</f>
        <v>0</v>
      </c>
      <c r="H15" s="49">
        <f>SUBTOTAL(109,テーブル13[助成対象
経費
(A)×(B)])</f>
        <v>0</v>
      </c>
      <c r="I15" s="48"/>
      <c r="J15" s="37"/>
    </row>
    <row r="16" spans="1:10" ht="15" customHeight="1" x14ac:dyDescent="0.55000000000000004">
      <c r="A16" s="131"/>
      <c r="B16" s="134">
        <v>1</v>
      </c>
      <c r="C16" s="135"/>
      <c r="D16" s="135"/>
      <c r="E16" s="135"/>
      <c r="F16" s="136"/>
      <c r="G16" s="51">
        <f>SUMIF(テーブル13[支出期],B16,テーブル13[助成事業に
要する経費
（税込）])</f>
        <v>0</v>
      </c>
      <c r="H16" s="51">
        <f>SUMIF(テーブル13[支出期],B16,テーブル13[助成対象
経費
(A)×(B)])</f>
        <v>0</v>
      </c>
      <c r="I16" s="52"/>
    </row>
    <row r="17" spans="1:15" ht="15" customHeight="1" x14ac:dyDescent="0.55000000000000004">
      <c r="A17" s="132"/>
      <c r="B17" s="137">
        <v>2</v>
      </c>
      <c r="C17" s="138"/>
      <c r="D17" s="138"/>
      <c r="E17" s="138"/>
      <c r="F17" s="139"/>
      <c r="G17" s="38">
        <f>SUMIF(テーブル13[支出期],B17,テーブル13[助成事業に
要する経費
（税込）])</f>
        <v>0</v>
      </c>
      <c r="H17" s="38">
        <f>SUMIF(テーブル13[支出期],B17,テーブル13[助成対象
経費
(A)×(B)])</f>
        <v>0</v>
      </c>
      <c r="I17" s="53"/>
    </row>
    <row r="18" spans="1:15" ht="15" customHeight="1" x14ac:dyDescent="0.55000000000000004">
      <c r="A18" s="133"/>
      <c r="B18" s="140">
        <v>3</v>
      </c>
      <c r="C18" s="141"/>
      <c r="D18" s="141"/>
      <c r="E18" s="141"/>
      <c r="F18" s="142"/>
      <c r="G18" s="54">
        <f>SUMIF(テーブル13[支出期],B18,テーブル13[助成事業に
要する経費
（税込）])</f>
        <v>0</v>
      </c>
      <c r="H18" s="54">
        <f>SUMIF(テーブル13[支出期],B18,テーブル13[助成対象
経費
(A)×(B)])</f>
        <v>0</v>
      </c>
      <c r="I18" s="55"/>
      <c r="J18" s="39"/>
      <c r="K18" s="39"/>
      <c r="L18" s="39"/>
      <c r="M18" s="39"/>
      <c r="N18" s="39"/>
      <c r="O18" s="39"/>
    </row>
  </sheetData>
  <mergeCells count="7">
    <mergeCell ref="A1:I1"/>
    <mergeCell ref="A2:I2"/>
    <mergeCell ref="A3:I3"/>
    <mergeCell ref="A16:A18"/>
    <mergeCell ref="B16:F16"/>
    <mergeCell ref="B17:F17"/>
    <mergeCell ref="B18:F18"/>
  </mergeCells>
  <phoneticPr fontId="4"/>
  <dataValidations count="2">
    <dataValidation type="list" imeMode="halfAlpha" allowBlank="1" showInputMessage="1" showErrorMessage="1" sqref="A5:A14">
      <formula1>"1,2,3"</formula1>
    </dataValidation>
    <dataValidation imeMode="fullAlpha" allowBlank="1" showInputMessage="1" showErrorMessage="1" sqref="E5:H14"/>
  </dataValidations>
  <printOptions horizontalCentered="1"/>
  <pageMargins left="0.78740157480314965" right="0.78740157480314965" top="0.78740157480314965" bottom="0.78740157480314965" header="0.31496062992125984" footer="0.31496062992125984"/>
  <pageSetup paperSize="9" firstPageNumber="16" fitToWidth="0" fitToHeight="0" orientation="landscape" useFirstPageNumber="1" r:id="rId1"/>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8"/>
  <sheetViews>
    <sheetView showZeros="0" zoomScale="80" zoomScaleNormal="80" workbookViewId="0">
      <selection activeCell="Q5" sqref="Q5"/>
    </sheetView>
  </sheetViews>
  <sheetFormatPr defaultColWidth="4.08203125" defaultRowHeight="17" x14ac:dyDescent="0.55000000000000004"/>
  <cols>
    <col min="1" max="1" width="3.08203125" style="39" customWidth="1"/>
    <col min="2" max="2" width="18.75" style="39" customWidth="1"/>
    <col min="3" max="3" width="12.5" style="39" customWidth="1"/>
    <col min="4" max="4" width="25" style="39" customWidth="1"/>
    <col min="5" max="5" width="6.25" style="39" customWidth="1"/>
    <col min="6" max="7" width="12.5" style="39" customWidth="1"/>
    <col min="8" max="8" width="12.5" style="36" customWidth="1"/>
    <col min="9" max="9" width="9.33203125" style="36" customWidth="1"/>
    <col min="10" max="16384" width="4.08203125" style="36"/>
  </cols>
  <sheetData>
    <row r="1" spans="1:10" ht="15" customHeight="1" x14ac:dyDescent="0.55000000000000004">
      <c r="A1" s="128" t="s">
        <v>32</v>
      </c>
      <c r="B1" s="128"/>
      <c r="C1" s="128"/>
      <c r="D1" s="128"/>
      <c r="E1" s="128"/>
      <c r="F1" s="128"/>
      <c r="G1" s="128"/>
      <c r="H1" s="128"/>
      <c r="I1" s="128"/>
    </row>
    <row r="2" spans="1:10" ht="15" customHeight="1" x14ac:dyDescent="0.55000000000000004">
      <c r="A2" s="129" t="str">
        <f ca="1">RIGHT(CELL("filename",A1),LEN(CELL("filename",A1))-FIND("変更後】",CELL("filename",A1))-3)</f>
        <v>（３）保守・運用費</v>
      </c>
      <c r="B2" s="129"/>
      <c r="C2" s="129"/>
      <c r="D2" s="129"/>
      <c r="E2" s="129"/>
      <c r="F2" s="129"/>
      <c r="G2" s="129"/>
      <c r="H2" s="129"/>
      <c r="I2" s="129"/>
    </row>
    <row r="3" spans="1:10" ht="15" customHeight="1" x14ac:dyDescent="0.55000000000000004">
      <c r="A3" s="130" t="s">
        <v>14</v>
      </c>
      <c r="B3" s="130"/>
      <c r="C3" s="130"/>
      <c r="D3" s="130"/>
      <c r="E3" s="130"/>
      <c r="F3" s="130"/>
      <c r="G3" s="130"/>
      <c r="H3" s="130"/>
      <c r="I3" s="130"/>
    </row>
    <row r="4" spans="1:10" ht="45" customHeight="1" x14ac:dyDescent="0.55000000000000004">
      <c r="A4" s="40" t="s">
        <v>38</v>
      </c>
      <c r="B4" s="41" t="s">
        <v>39</v>
      </c>
      <c r="C4" s="42" t="s">
        <v>40</v>
      </c>
      <c r="D4" s="42" t="s">
        <v>41</v>
      </c>
      <c r="E4" s="42" t="s">
        <v>44</v>
      </c>
      <c r="F4" s="42" t="s">
        <v>36</v>
      </c>
      <c r="G4" s="42" t="s">
        <v>42</v>
      </c>
      <c r="H4" s="42" t="s">
        <v>37</v>
      </c>
      <c r="I4" s="42" t="s">
        <v>43</v>
      </c>
    </row>
    <row r="5" spans="1:10" ht="30" customHeight="1" x14ac:dyDescent="0.55000000000000004">
      <c r="A5" s="43"/>
      <c r="B5" s="61"/>
      <c r="C5" s="61"/>
      <c r="D5" s="61"/>
      <c r="E5" s="43"/>
      <c r="F5" s="44"/>
      <c r="G5" s="45">
        <f t="shared" ref="G5:G14" si="0">H5*1.1</f>
        <v>0</v>
      </c>
      <c r="H5" s="45">
        <f>テーブル134[[#This Row],[数量･
日数
(A)]]*テーブル134[[#This Row],[単価
(税抜)
(B)]]</f>
        <v>0</v>
      </c>
      <c r="I5" s="57">
        <f>ROW()-ROW(テーブル134[[#Headers],[経費番号]])</f>
        <v>1</v>
      </c>
    </row>
    <row r="6" spans="1:10" ht="30" customHeight="1" x14ac:dyDescent="0.55000000000000004">
      <c r="A6" s="43"/>
      <c r="B6" s="61"/>
      <c r="C6" s="61"/>
      <c r="D6" s="61"/>
      <c r="E6" s="43"/>
      <c r="F6" s="44"/>
      <c r="G6" s="45">
        <f t="shared" si="0"/>
        <v>0</v>
      </c>
      <c r="H6" s="45">
        <f>テーブル134[[#This Row],[数量･
日数
(A)]]*テーブル134[[#This Row],[単価
(税抜)
(B)]]</f>
        <v>0</v>
      </c>
      <c r="I6" s="57">
        <f>ROW()-ROW(テーブル134[[#Headers],[経費番号]])</f>
        <v>2</v>
      </c>
    </row>
    <row r="7" spans="1:10" ht="30" customHeight="1" x14ac:dyDescent="0.55000000000000004">
      <c r="A7" s="43"/>
      <c r="B7" s="61"/>
      <c r="C7" s="61"/>
      <c r="D7" s="61"/>
      <c r="E7" s="43"/>
      <c r="F7" s="44"/>
      <c r="G7" s="45">
        <f t="shared" si="0"/>
        <v>0</v>
      </c>
      <c r="H7" s="45">
        <f>テーブル134[[#This Row],[数量･
日数
(A)]]*テーブル134[[#This Row],[単価
(税抜)
(B)]]</f>
        <v>0</v>
      </c>
      <c r="I7" s="57">
        <f>ROW()-ROW(テーブル134[[#Headers],[経費番号]])</f>
        <v>3</v>
      </c>
    </row>
    <row r="8" spans="1:10" ht="30" customHeight="1" x14ac:dyDescent="0.55000000000000004">
      <c r="A8" s="43"/>
      <c r="B8" s="61"/>
      <c r="C8" s="61"/>
      <c r="D8" s="61"/>
      <c r="E8" s="43"/>
      <c r="F8" s="44"/>
      <c r="G8" s="45">
        <f t="shared" si="0"/>
        <v>0</v>
      </c>
      <c r="H8" s="45">
        <f>テーブル134[[#This Row],[数量･
日数
(A)]]*テーブル134[[#This Row],[単価
(税抜)
(B)]]</f>
        <v>0</v>
      </c>
      <c r="I8" s="57">
        <f>ROW()-ROW(テーブル134[[#Headers],[経費番号]])</f>
        <v>4</v>
      </c>
    </row>
    <row r="9" spans="1:10" ht="30" customHeight="1" x14ac:dyDescent="0.55000000000000004">
      <c r="A9" s="43"/>
      <c r="B9" s="61"/>
      <c r="C9" s="61"/>
      <c r="D9" s="61"/>
      <c r="E9" s="43"/>
      <c r="F9" s="44"/>
      <c r="G9" s="45">
        <f t="shared" si="0"/>
        <v>0</v>
      </c>
      <c r="H9" s="45">
        <f>テーブル134[[#This Row],[数量･
日数
(A)]]*テーブル134[[#This Row],[単価
(税抜)
(B)]]</f>
        <v>0</v>
      </c>
      <c r="I9" s="57">
        <f>ROW()-ROW(テーブル134[[#Headers],[経費番号]])</f>
        <v>5</v>
      </c>
    </row>
    <row r="10" spans="1:10" ht="30" customHeight="1" x14ac:dyDescent="0.55000000000000004">
      <c r="A10" s="43"/>
      <c r="B10" s="61"/>
      <c r="C10" s="61"/>
      <c r="D10" s="61"/>
      <c r="E10" s="43"/>
      <c r="F10" s="44"/>
      <c r="G10" s="45">
        <f t="shared" si="0"/>
        <v>0</v>
      </c>
      <c r="H10" s="45">
        <f>テーブル134[[#This Row],[数量･
日数
(A)]]*テーブル134[[#This Row],[単価
(税抜)
(B)]]</f>
        <v>0</v>
      </c>
      <c r="I10" s="57">
        <f>ROW()-ROW(テーブル134[[#Headers],[経費番号]])</f>
        <v>6</v>
      </c>
    </row>
    <row r="11" spans="1:10" ht="30" customHeight="1" x14ac:dyDescent="0.55000000000000004">
      <c r="A11" s="43"/>
      <c r="B11" s="61"/>
      <c r="C11" s="61"/>
      <c r="D11" s="61"/>
      <c r="E11" s="43"/>
      <c r="F11" s="44"/>
      <c r="G11" s="45">
        <f t="shared" si="0"/>
        <v>0</v>
      </c>
      <c r="H11" s="45">
        <f>テーブル134[[#This Row],[数量･
日数
(A)]]*テーブル134[[#This Row],[単価
(税抜)
(B)]]</f>
        <v>0</v>
      </c>
      <c r="I11" s="57">
        <f>ROW()-ROW(テーブル134[[#Headers],[経費番号]])</f>
        <v>7</v>
      </c>
    </row>
    <row r="12" spans="1:10" ht="30" customHeight="1" x14ac:dyDescent="0.55000000000000004">
      <c r="A12" s="43"/>
      <c r="B12" s="61"/>
      <c r="C12" s="61"/>
      <c r="D12" s="61"/>
      <c r="E12" s="43"/>
      <c r="F12" s="44"/>
      <c r="G12" s="45">
        <f t="shared" si="0"/>
        <v>0</v>
      </c>
      <c r="H12" s="45">
        <f>テーブル134[[#This Row],[数量･
日数
(A)]]*テーブル134[[#This Row],[単価
(税抜)
(B)]]</f>
        <v>0</v>
      </c>
      <c r="I12" s="57">
        <f>ROW()-ROW(テーブル134[[#Headers],[経費番号]])</f>
        <v>8</v>
      </c>
    </row>
    <row r="13" spans="1:10" ht="30" customHeight="1" x14ac:dyDescent="0.55000000000000004">
      <c r="A13" s="43"/>
      <c r="B13" s="61"/>
      <c r="C13" s="61"/>
      <c r="D13" s="61"/>
      <c r="E13" s="43"/>
      <c r="F13" s="44"/>
      <c r="G13" s="45">
        <f t="shared" si="0"/>
        <v>0</v>
      </c>
      <c r="H13" s="45">
        <f>テーブル134[[#This Row],[数量･
日数
(A)]]*テーブル134[[#This Row],[単価
(税抜)
(B)]]</f>
        <v>0</v>
      </c>
      <c r="I13" s="57">
        <f>ROW()-ROW(テーブル134[[#Headers],[経費番号]])</f>
        <v>9</v>
      </c>
    </row>
    <row r="14" spans="1:10" ht="30" customHeight="1" x14ac:dyDescent="0.55000000000000004">
      <c r="A14" s="43"/>
      <c r="B14" s="61"/>
      <c r="C14" s="61"/>
      <c r="D14" s="61"/>
      <c r="E14" s="43"/>
      <c r="F14" s="44"/>
      <c r="G14" s="45">
        <f t="shared" si="0"/>
        <v>0</v>
      </c>
      <c r="H14" s="45">
        <f>テーブル134[[#This Row],[数量･
日数
(A)]]*テーブル134[[#This Row],[単価
(税抜)
(B)]]</f>
        <v>0</v>
      </c>
      <c r="I14" s="57">
        <f>ROW()-ROW(テーブル134[[#Headers],[経費番号]])</f>
        <v>10</v>
      </c>
    </row>
    <row r="15" spans="1:10" ht="30" customHeight="1" x14ac:dyDescent="0.55000000000000004">
      <c r="A15" s="50"/>
      <c r="B15" s="42"/>
      <c r="C15" s="42"/>
      <c r="D15" s="62" t="s">
        <v>45</v>
      </c>
      <c r="E15" s="42"/>
      <c r="F15" s="47"/>
      <c r="G15" s="49">
        <f>SUBTOTAL(109,テーブル134[助成事業に
要する経費
（税込）])</f>
        <v>0</v>
      </c>
      <c r="H15" s="49">
        <f>SUBTOTAL(109,テーブル134[助成対象
経費
(A)×(B)])</f>
        <v>0</v>
      </c>
      <c r="I15" s="48"/>
      <c r="J15" s="37"/>
    </row>
    <row r="16" spans="1:10" ht="15" customHeight="1" x14ac:dyDescent="0.55000000000000004">
      <c r="A16" s="131"/>
      <c r="B16" s="134">
        <v>1</v>
      </c>
      <c r="C16" s="135"/>
      <c r="D16" s="135"/>
      <c r="E16" s="135"/>
      <c r="F16" s="136"/>
      <c r="G16" s="51">
        <f>SUMIF(テーブル134[支出期],B16,テーブル134[助成事業に
要する経費
（税込）])</f>
        <v>0</v>
      </c>
      <c r="H16" s="51">
        <f>SUMIF(テーブル134[支出期],B16,テーブル134[助成対象
経費
(A)×(B)])</f>
        <v>0</v>
      </c>
      <c r="I16" s="52"/>
    </row>
    <row r="17" spans="1:15" ht="15" customHeight="1" x14ac:dyDescent="0.55000000000000004">
      <c r="A17" s="132"/>
      <c r="B17" s="137">
        <v>2</v>
      </c>
      <c r="C17" s="138"/>
      <c r="D17" s="138"/>
      <c r="E17" s="138"/>
      <c r="F17" s="139"/>
      <c r="G17" s="38">
        <f>SUMIF(テーブル134[支出期],B17,テーブル134[助成事業に
要する経費
（税込）])</f>
        <v>0</v>
      </c>
      <c r="H17" s="38">
        <f>SUMIF(テーブル134[支出期],B17,テーブル134[助成対象
経費
(A)×(B)])</f>
        <v>0</v>
      </c>
      <c r="I17" s="53"/>
    </row>
    <row r="18" spans="1:15" ht="15" customHeight="1" x14ac:dyDescent="0.55000000000000004">
      <c r="A18" s="133"/>
      <c r="B18" s="140">
        <v>3</v>
      </c>
      <c r="C18" s="141"/>
      <c r="D18" s="141"/>
      <c r="E18" s="141"/>
      <c r="F18" s="142"/>
      <c r="G18" s="54">
        <f>SUMIF(テーブル134[支出期],B18,テーブル134[助成事業に
要する経費
（税込）])</f>
        <v>0</v>
      </c>
      <c r="H18" s="54">
        <f>SUMIF(テーブル134[支出期],B18,テーブル134[助成対象
経費
(A)×(B)])</f>
        <v>0</v>
      </c>
      <c r="I18" s="55"/>
      <c r="J18" s="39"/>
      <c r="K18" s="39"/>
      <c r="L18" s="39"/>
      <c r="M18" s="39"/>
      <c r="N18" s="39"/>
      <c r="O18" s="39"/>
    </row>
  </sheetData>
  <mergeCells count="7">
    <mergeCell ref="A1:I1"/>
    <mergeCell ref="A3:I3"/>
    <mergeCell ref="A16:A18"/>
    <mergeCell ref="B16:F16"/>
    <mergeCell ref="B17:F17"/>
    <mergeCell ref="B18:F18"/>
    <mergeCell ref="A2:I2"/>
  </mergeCells>
  <phoneticPr fontId="4"/>
  <dataValidations count="2">
    <dataValidation type="list" imeMode="halfAlpha" allowBlank="1" showInputMessage="1" showErrorMessage="1" sqref="A5:A14">
      <formula1>"1,2,3"</formula1>
    </dataValidation>
    <dataValidation imeMode="halfAlpha" allowBlank="1" showInputMessage="1" showErrorMessage="1" sqref="E5:H14"/>
  </dataValidations>
  <printOptions horizontalCentered="1"/>
  <pageMargins left="0.78740157480314965" right="0.78740157480314965" top="0.78740157480314965" bottom="0.78740157480314965" header="0.31496062992125984" footer="0.31496062992125984"/>
  <pageSetup paperSize="9" firstPageNumber="16" fitToWidth="0" fitToHeight="0" orientation="landscape" useFirstPageNumber="1" r:id="rId1"/>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8"/>
  <sheetViews>
    <sheetView showZeros="0" topLeftCell="A21" zoomScale="80" zoomScaleNormal="80" workbookViewId="0">
      <selection activeCell="O9" sqref="O9"/>
    </sheetView>
  </sheetViews>
  <sheetFormatPr defaultColWidth="4.08203125" defaultRowHeight="17" x14ac:dyDescent="0.55000000000000004"/>
  <cols>
    <col min="1" max="1" width="3.08203125" style="39" customWidth="1"/>
    <col min="2" max="2" width="18.75" style="39" customWidth="1"/>
    <col min="3" max="3" width="12.5" style="39" customWidth="1"/>
    <col min="4" max="4" width="25" style="39" customWidth="1"/>
    <col min="5" max="5" width="6.25" style="39" customWidth="1"/>
    <col min="6" max="7" width="12.5" style="39" customWidth="1"/>
    <col min="8" max="8" width="12.5" style="36" customWidth="1"/>
    <col min="9" max="9" width="9.33203125" style="36" customWidth="1"/>
    <col min="10" max="16384" width="4.08203125" style="36"/>
  </cols>
  <sheetData>
    <row r="1" spans="1:10" ht="15" customHeight="1" x14ac:dyDescent="0.55000000000000004">
      <c r="A1" s="128" t="s">
        <v>32</v>
      </c>
      <c r="B1" s="128"/>
      <c r="C1" s="128"/>
      <c r="D1" s="128"/>
      <c r="E1" s="128"/>
      <c r="F1" s="128"/>
      <c r="G1" s="128"/>
      <c r="H1" s="128"/>
      <c r="I1" s="128"/>
    </row>
    <row r="2" spans="1:10" ht="15" customHeight="1" x14ac:dyDescent="0.55000000000000004">
      <c r="A2" s="129" t="str">
        <f ca="1">RIGHT(CELL("filename",A1),LEN(CELL("filename",A1))-FIND("変更後】",CELL("filename",A1))-3)</f>
        <v>（４）免許申請費</v>
      </c>
      <c r="B2" s="129"/>
      <c r="C2" s="129"/>
      <c r="D2" s="129"/>
      <c r="E2" s="129"/>
      <c r="F2" s="129"/>
      <c r="G2" s="129"/>
      <c r="H2" s="129"/>
      <c r="I2" s="129"/>
    </row>
    <row r="3" spans="1:10" ht="15" customHeight="1" x14ac:dyDescent="0.55000000000000004">
      <c r="A3" s="130" t="s">
        <v>14</v>
      </c>
      <c r="B3" s="130"/>
      <c r="C3" s="130"/>
      <c r="D3" s="130"/>
      <c r="E3" s="130"/>
      <c r="F3" s="130"/>
      <c r="G3" s="130"/>
      <c r="H3" s="130"/>
      <c r="I3" s="130"/>
    </row>
    <row r="4" spans="1:10" ht="45" customHeight="1" x14ac:dyDescent="0.55000000000000004">
      <c r="A4" s="40" t="s">
        <v>38</v>
      </c>
      <c r="B4" s="41" t="s">
        <v>39</v>
      </c>
      <c r="C4" s="42" t="s">
        <v>40</v>
      </c>
      <c r="D4" s="42" t="s">
        <v>41</v>
      </c>
      <c r="E4" s="42" t="s">
        <v>44</v>
      </c>
      <c r="F4" s="42" t="s">
        <v>36</v>
      </c>
      <c r="G4" s="42" t="s">
        <v>42</v>
      </c>
      <c r="H4" s="42" t="s">
        <v>37</v>
      </c>
      <c r="I4" s="42" t="s">
        <v>43</v>
      </c>
    </row>
    <row r="5" spans="1:10" ht="30" customHeight="1" x14ac:dyDescent="0.55000000000000004">
      <c r="A5" s="43"/>
      <c r="B5" s="61"/>
      <c r="C5" s="61"/>
      <c r="D5" s="61"/>
      <c r="E5" s="43"/>
      <c r="F5" s="44"/>
      <c r="G5" s="45">
        <f t="shared" ref="G5:G14" si="0">H5*1.1</f>
        <v>0</v>
      </c>
      <c r="H5" s="45">
        <f>テーブル1345[[#This Row],[数量･
日数
(A)]]*テーブル1345[[#This Row],[単価
(税抜)
(B)]]</f>
        <v>0</v>
      </c>
      <c r="I5" s="56">
        <f>ROW()-ROW(テーブル1345[[#Headers],[経費番号]])</f>
        <v>1</v>
      </c>
    </row>
    <row r="6" spans="1:10" ht="30" customHeight="1" x14ac:dyDescent="0.55000000000000004">
      <c r="A6" s="43"/>
      <c r="B6" s="61"/>
      <c r="C6" s="61"/>
      <c r="D6" s="61"/>
      <c r="E6" s="43"/>
      <c r="F6" s="44"/>
      <c r="G6" s="45">
        <f t="shared" si="0"/>
        <v>0</v>
      </c>
      <c r="H6" s="45">
        <f>テーブル1345[[#This Row],[数量･
日数
(A)]]*テーブル1345[[#This Row],[単価
(税抜)
(B)]]</f>
        <v>0</v>
      </c>
      <c r="I6" s="56">
        <f>ROW()-ROW(テーブル1345[[#Headers],[経費番号]])</f>
        <v>2</v>
      </c>
    </row>
    <row r="7" spans="1:10" ht="30" customHeight="1" x14ac:dyDescent="0.55000000000000004">
      <c r="A7" s="43"/>
      <c r="B7" s="61"/>
      <c r="C7" s="61"/>
      <c r="D7" s="61"/>
      <c r="E7" s="43"/>
      <c r="F7" s="44"/>
      <c r="G7" s="45">
        <f t="shared" si="0"/>
        <v>0</v>
      </c>
      <c r="H7" s="45">
        <f>テーブル1345[[#This Row],[数量･
日数
(A)]]*テーブル1345[[#This Row],[単価
(税抜)
(B)]]</f>
        <v>0</v>
      </c>
      <c r="I7" s="56">
        <f>ROW()-ROW(テーブル1345[[#Headers],[経費番号]])</f>
        <v>3</v>
      </c>
    </row>
    <row r="8" spans="1:10" ht="30" customHeight="1" x14ac:dyDescent="0.55000000000000004">
      <c r="A8" s="43"/>
      <c r="B8" s="61"/>
      <c r="C8" s="61"/>
      <c r="D8" s="61"/>
      <c r="E8" s="43"/>
      <c r="F8" s="44"/>
      <c r="G8" s="45">
        <f t="shared" si="0"/>
        <v>0</v>
      </c>
      <c r="H8" s="45">
        <f>テーブル1345[[#This Row],[数量･
日数
(A)]]*テーブル1345[[#This Row],[単価
(税抜)
(B)]]</f>
        <v>0</v>
      </c>
      <c r="I8" s="56">
        <f>ROW()-ROW(テーブル1345[[#Headers],[経費番号]])</f>
        <v>4</v>
      </c>
    </row>
    <row r="9" spans="1:10" ht="30" customHeight="1" x14ac:dyDescent="0.55000000000000004">
      <c r="A9" s="43"/>
      <c r="B9" s="61"/>
      <c r="C9" s="61"/>
      <c r="D9" s="61"/>
      <c r="E9" s="43"/>
      <c r="F9" s="44"/>
      <c r="G9" s="45">
        <f t="shared" si="0"/>
        <v>0</v>
      </c>
      <c r="H9" s="45">
        <f>テーブル1345[[#This Row],[数量･
日数
(A)]]*テーブル1345[[#This Row],[単価
(税抜)
(B)]]</f>
        <v>0</v>
      </c>
      <c r="I9" s="56">
        <f>ROW()-ROW(テーブル1345[[#Headers],[経費番号]])</f>
        <v>5</v>
      </c>
    </row>
    <row r="10" spans="1:10" ht="30" customHeight="1" x14ac:dyDescent="0.55000000000000004">
      <c r="A10" s="43"/>
      <c r="B10" s="61"/>
      <c r="C10" s="61"/>
      <c r="D10" s="61"/>
      <c r="E10" s="43"/>
      <c r="F10" s="44"/>
      <c r="G10" s="45">
        <f t="shared" si="0"/>
        <v>0</v>
      </c>
      <c r="H10" s="45">
        <f>テーブル1345[[#This Row],[数量･
日数
(A)]]*テーブル1345[[#This Row],[単価
(税抜)
(B)]]</f>
        <v>0</v>
      </c>
      <c r="I10" s="56">
        <f>ROW()-ROW(テーブル1345[[#Headers],[経費番号]])</f>
        <v>6</v>
      </c>
    </row>
    <row r="11" spans="1:10" ht="30" customHeight="1" x14ac:dyDescent="0.55000000000000004">
      <c r="A11" s="43"/>
      <c r="B11" s="61"/>
      <c r="C11" s="61"/>
      <c r="D11" s="61"/>
      <c r="E11" s="43"/>
      <c r="F11" s="44"/>
      <c r="G11" s="45">
        <f t="shared" si="0"/>
        <v>0</v>
      </c>
      <c r="H11" s="45">
        <f>テーブル1345[[#This Row],[数量･
日数
(A)]]*テーブル1345[[#This Row],[単価
(税抜)
(B)]]</f>
        <v>0</v>
      </c>
      <c r="I11" s="56">
        <f>ROW()-ROW(テーブル1345[[#Headers],[経費番号]])</f>
        <v>7</v>
      </c>
    </row>
    <row r="12" spans="1:10" ht="30" customHeight="1" x14ac:dyDescent="0.55000000000000004">
      <c r="A12" s="43"/>
      <c r="B12" s="61"/>
      <c r="C12" s="61"/>
      <c r="D12" s="61"/>
      <c r="E12" s="43"/>
      <c r="F12" s="44"/>
      <c r="G12" s="45">
        <f t="shared" si="0"/>
        <v>0</v>
      </c>
      <c r="H12" s="45">
        <f>テーブル1345[[#This Row],[数量･
日数
(A)]]*テーブル1345[[#This Row],[単価
(税抜)
(B)]]</f>
        <v>0</v>
      </c>
      <c r="I12" s="56">
        <f>ROW()-ROW(テーブル1345[[#Headers],[経費番号]])</f>
        <v>8</v>
      </c>
    </row>
    <row r="13" spans="1:10" ht="30" customHeight="1" x14ac:dyDescent="0.55000000000000004">
      <c r="A13" s="43"/>
      <c r="B13" s="61"/>
      <c r="C13" s="61"/>
      <c r="D13" s="61"/>
      <c r="E13" s="43"/>
      <c r="F13" s="44"/>
      <c r="G13" s="45">
        <f t="shared" si="0"/>
        <v>0</v>
      </c>
      <c r="H13" s="45">
        <f>テーブル1345[[#This Row],[数量･
日数
(A)]]*テーブル1345[[#This Row],[単価
(税抜)
(B)]]</f>
        <v>0</v>
      </c>
      <c r="I13" s="56">
        <f>ROW()-ROW(テーブル1345[[#Headers],[経費番号]])</f>
        <v>9</v>
      </c>
    </row>
    <row r="14" spans="1:10" ht="30" customHeight="1" x14ac:dyDescent="0.55000000000000004">
      <c r="A14" s="43"/>
      <c r="B14" s="61"/>
      <c r="C14" s="61"/>
      <c r="D14" s="61"/>
      <c r="E14" s="43"/>
      <c r="F14" s="44"/>
      <c r="G14" s="45">
        <f t="shared" si="0"/>
        <v>0</v>
      </c>
      <c r="H14" s="45">
        <f>テーブル1345[[#This Row],[数量･
日数
(A)]]*テーブル1345[[#This Row],[単価
(税抜)
(B)]]</f>
        <v>0</v>
      </c>
      <c r="I14" s="56">
        <f>ROW()-ROW(テーブル1345[[#Headers],[経費番号]])</f>
        <v>10</v>
      </c>
    </row>
    <row r="15" spans="1:10" ht="30" customHeight="1" x14ac:dyDescent="0.55000000000000004">
      <c r="A15" s="50"/>
      <c r="B15" s="42"/>
      <c r="C15" s="42"/>
      <c r="D15" s="62" t="s">
        <v>45</v>
      </c>
      <c r="E15" s="42"/>
      <c r="F15" s="47"/>
      <c r="G15" s="49">
        <f>SUBTOTAL(109,テーブル1345[助成事業に
要する経費
（税込）])</f>
        <v>0</v>
      </c>
      <c r="H15" s="49">
        <f>SUBTOTAL(109,テーブル1345[助成対象
経費
(A)×(B)])</f>
        <v>0</v>
      </c>
      <c r="I15" s="48"/>
      <c r="J15" s="37"/>
    </row>
    <row r="16" spans="1:10" ht="15" customHeight="1" x14ac:dyDescent="0.55000000000000004">
      <c r="A16" s="131"/>
      <c r="B16" s="134">
        <v>1</v>
      </c>
      <c r="C16" s="135"/>
      <c r="D16" s="135"/>
      <c r="E16" s="135"/>
      <c r="F16" s="136"/>
      <c r="G16" s="51">
        <f>SUMIF(テーブル1345[支出期],B16,テーブル1345[助成事業に
要する経費
（税込）])</f>
        <v>0</v>
      </c>
      <c r="H16" s="51">
        <f>SUMIF(テーブル1345[支出期],B16,テーブル1345[助成対象
経費
(A)×(B)])</f>
        <v>0</v>
      </c>
      <c r="I16" s="52"/>
    </row>
    <row r="17" spans="1:15" ht="15" customHeight="1" x14ac:dyDescent="0.55000000000000004">
      <c r="A17" s="132"/>
      <c r="B17" s="137">
        <v>2</v>
      </c>
      <c r="C17" s="138"/>
      <c r="D17" s="138"/>
      <c r="E17" s="138"/>
      <c r="F17" s="139"/>
      <c r="G17" s="38">
        <f>SUMIF(テーブル1345[支出期],B17,テーブル1345[助成事業に
要する経費
（税込）])</f>
        <v>0</v>
      </c>
      <c r="H17" s="38">
        <f>SUMIF(テーブル1345[支出期],B17,テーブル1345[助成対象
経費
(A)×(B)])</f>
        <v>0</v>
      </c>
      <c r="I17" s="53"/>
    </row>
    <row r="18" spans="1:15" ht="15" customHeight="1" x14ac:dyDescent="0.55000000000000004">
      <c r="A18" s="133"/>
      <c r="B18" s="140">
        <v>3</v>
      </c>
      <c r="C18" s="141"/>
      <c r="D18" s="141"/>
      <c r="E18" s="141"/>
      <c r="F18" s="142"/>
      <c r="G18" s="54">
        <f>SUMIF(テーブル1345[支出期],B18,テーブル1345[助成事業に
要する経費
（税込）])</f>
        <v>0</v>
      </c>
      <c r="H18" s="54">
        <f>SUMIF(テーブル1345[支出期],B18,テーブル1345[助成対象
経費
(A)×(B)])</f>
        <v>0</v>
      </c>
      <c r="I18" s="55"/>
      <c r="J18" s="39"/>
      <c r="K18" s="39"/>
      <c r="L18" s="39"/>
      <c r="M18" s="39"/>
      <c r="N18" s="39"/>
      <c r="O18" s="39"/>
    </row>
  </sheetData>
  <mergeCells count="7">
    <mergeCell ref="A1:I1"/>
    <mergeCell ref="A2:I2"/>
    <mergeCell ref="A3:I3"/>
    <mergeCell ref="A16:A18"/>
    <mergeCell ref="B16:F16"/>
    <mergeCell ref="B17:F17"/>
    <mergeCell ref="B18:F18"/>
  </mergeCells>
  <phoneticPr fontId="4"/>
  <dataValidations count="2">
    <dataValidation imeMode="halfAlpha" allowBlank="1" showInputMessage="1" showErrorMessage="1" sqref="E5:H14"/>
    <dataValidation type="list" imeMode="halfAlpha" allowBlank="1" showInputMessage="1" showErrorMessage="1" sqref="A5:A14">
      <formula1>"1,2,3"</formula1>
    </dataValidation>
  </dataValidations>
  <printOptions horizontalCentered="1"/>
  <pageMargins left="0.78740157480314965" right="0.78740157480314965" top="0.78740157480314965" bottom="0.78740157480314965" header="0.31496062992125984" footer="0.31496062992125984"/>
  <pageSetup paperSize="9" firstPageNumber="16" fitToWidth="0" fitToHeight="0" orientation="landscape" useFirstPageNumber="1" r:id="rId1"/>
  <tableParts count="1">
    <tablePart r:id="rId2"/>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8"/>
  <sheetViews>
    <sheetView showZeros="0" topLeftCell="A8" zoomScale="80" zoomScaleNormal="80" workbookViewId="0">
      <selection activeCell="R10" sqref="R10"/>
    </sheetView>
  </sheetViews>
  <sheetFormatPr defaultColWidth="4.08203125" defaultRowHeight="17" x14ac:dyDescent="0.55000000000000004"/>
  <cols>
    <col min="1" max="1" width="3.08203125" style="39" customWidth="1"/>
    <col min="2" max="2" width="18.75" style="39" customWidth="1"/>
    <col min="3" max="3" width="12.5" style="39" customWidth="1"/>
    <col min="4" max="4" width="25" style="39" customWidth="1"/>
    <col min="5" max="5" width="6.25" style="39" customWidth="1"/>
    <col min="6" max="7" width="12.5" style="39" customWidth="1"/>
    <col min="8" max="8" width="12.5" style="36" customWidth="1"/>
    <col min="9" max="9" width="9.33203125" style="36" customWidth="1"/>
    <col min="10" max="16384" width="4.08203125" style="36"/>
  </cols>
  <sheetData>
    <row r="1" spans="1:10" ht="15" customHeight="1" x14ac:dyDescent="0.55000000000000004">
      <c r="A1" s="128" t="s">
        <v>32</v>
      </c>
      <c r="B1" s="128"/>
      <c r="C1" s="128"/>
      <c r="D1" s="128"/>
      <c r="E1" s="128"/>
      <c r="F1" s="128"/>
      <c r="G1" s="128"/>
      <c r="H1" s="128"/>
      <c r="I1" s="128"/>
    </row>
    <row r="2" spans="1:10" ht="15" customHeight="1" x14ac:dyDescent="0.55000000000000004">
      <c r="A2" s="129" t="str">
        <f ca="1">RIGHT(CELL("filename",A1),LEN(CELL("filename",A1))-FIND("変更後】",CELL("filename",A1))-3)</f>
        <v>（５）ＤＸ設備費</v>
      </c>
      <c r="B2" s="129"/>
      <c r="C2" s="129"/>
      <c r="D2" s="129"/>
      <c r="E2" s="129"/>
      <c r="F2" s="129"/>
      <c r="G2" s="129"/>
      <c r="H2" s="129"/>
      <c r="I2" s="129"/>
    </row>
    <row r="3" spans="1:10" ht="15" customHeight="1" x14ac:dyDescent="0.55000000000000004">
      <c r="A3" s="130" t="s">
        <v>14</v>
      </c>
      <c r="B3" s="130"/>
      <c r="C3" s="130"/>
      <c r="D3" s="130"/>
      <c r="E3" s="130"/>
      <c r="F3" s="130"/>
      <c r="G3" s="130"/>
      <c r="H3" s="130"/>
      <c r="I3" s="130"/>
    </row>
    <row r="4" spans="1:10" ht="45" customHeight="1" x14ac:dyDescent="0.55000000000000004">
      <c r="A4" s="40" t="s">
        <v>38</v>
      </c>
      <c r="B4" s="41" t="s">
        <v>39</v>
      </c>
      <c r="C4" s="42" t="s">
        <v>40</v>
      </c>
      <c r="D4" s="42" t="s">
        <v>41</v>
      </c>
      <c r="E4" s="42" t="s">
        <v>44</v>
      </c>
      <c r="F4" s="42" t="s">
        <v>36</v>
      </c>
      <c r="G4" s="42" t="s">
        <v>42</v>
      </c>
      <c r="H4" s="42" t="s">
        <v>37</v>
      </c>
      <c r="I4" s="42" t="s">
        <v>43</v>
      </c>
    </row>
    <row r="5" spans="1:10" ht="30" customHeight="1" x14ac:dyDescent="0.55000000000000004">
      <c r="A5" s="43"/>
      <c r="B5" s="61"/>
      <c r="C5" s="61"/>
      <c r="D5" s="61"/>
      <c r="E5" s="43"/>
      <c r="F5" s="44"/>
      <c r="G5" s="45">
        <f t="shared" ref="G5:G14" si="0">H5*1.1</f>
        <v>0</v>
      </c>
      <c r="H5" s="45">
        <f>テーブル13456[[#This Row],[数量･
日数
(A)]]*テーブル13456[[#This Row],[単価
(税抜)
(B)]]</f>
        <v>0</v>
      </c>
      <c r="I5" s="59">
        <f>ROW()-ROW(テーブル13456[[#Headers],[経費番号]])</f>
        <v>1</v>
      </c>
    </row>
    <row r="6" spans="1:10" ht="30" customHeight="1" x14ac:dyDescent="0.55000000000000004">
      <c r="A6" s="43"/>
      <c r="B6" s="61"/>
      <c r="C6" s="61"/>
      <c r="D6" s="61"/>
      <c r="E6" s="43"/>
      <c r="F6" s="44"/>
      <c r="G6" s="45">
        <f t="shared" si="0"/>
        <v>0</v>
      </c>
      <c r="H6" s="45">
        <f>テーブル13456[[#This Row],[数量･
日数
(A)]]*テーブル13456[[#This Row],[単価
(税抜)
(B)]]</f>
        <v>0</v>
      </c>
      <c r="I6" s="59">
        <f>ROW()-ROW(テーブル13456[[#Headers],[経費番号]])</f>
        <v>2</v>
      </c>
    </row>
    <row r="7" spans="1:10" ht="30" customHeight="1" x14ac:dyDescent="0.55000000000000004">
      <c r="A7" s="43"/>
      <c r="B7" s="61"/>
      <c r="C7" s="61"/>
      <c r="D7" s="61"/>
      <c r="E7" s="43"/>
      <c r="F7" s="44"/>
      <c r="G7" s="45">
        <f t="shared" si="0"/>
        <v>0</v>
      </c>
      <c r="H7" s="45">
        <f>テーブル13456[[#This Row],[数量･
日数
(A)]]*テーブル13456[[#This Row],[単価
(税抜)
(B)]]</f>
        <v>0</v>
      </c>
      <c r="I7" s="59">
        <f>ROW()-ROW(テーブル13456[[#Headers],[経費番号]])</f>
        <v>3</v>
      </c>
    </row>
    <row r="8" spans="1:10" ht="30" customHeight="1" x14ac:dyDescent="0.55000000000000004">
      <c r="A8" s="43"/>
      <c r="B8" s="61"/>
      <c r="C8" s="61"/>
      <c r="D8" s="61"/>
      <c r="E8" s="43"/>
      <c r="F8" s="44"/>
      <c r="G8" s="45">
        <f t="shared" si="0"/>
        <v>0</v>
      </c>
      <c r="H8" s="45">
        <f>テーブル13456[[#This Row],[数量･
日数
(A)]]*テーブル13456[[#This Row],[単価
(税抜)
(B)]]</f>
        <v>0</v>
      </c>
      <c r="I8" s="59">
        <f>ROW()-ROW(テーブル13456[[#Headers],[経費番号]])</f>
        <v>4</v>
      </c>
    </row>
    <row r="9" spans="1:10" ht="30" customHeight="1" x14ac:dyDescent="0.55000000000000004">
      <c r="A9" s="43"/>
      <c r="B9" s="61"/>
      <c r="C9" s="61"/>
      <c r="D9" s="61"/>
      <c r="E9" s="43"/>
      <c r="F9" s="44"/>
      <c r="G9" s="45">
        <f t="shared" si="0"/>
        <v>0</v>
      </c>
      <c r="H9" s="45">
        <f>テーブル13456[[#This Row],[数量･
日数
(A)]]*テーブル13456[[#This Row],[単価
(税抜)
(B)]]</f>
        <v>0</v>
      </c>
      <c r="I9" s="59">
        <f>ROW()-ROW(テーブル13456[[#Headers],[経費番号]])</f>
        <v>5</v>
      </c>
    </row>
    <row r="10" spans="1:10" ht="30" customHeight="1" x14ac:dyDescent="0.55000000000000004">
      <c r="A10" s="43"/>
      <c r="B10" s="61"/>
      <c r="C10" s="61"/>
      <c r="D10" s="61"/>
      <c r="E10" s="43"/>
      <c r="F10" s="44"/>
      <c r="G10" s="45">
        <f t="shared" si="0"/>
        <v>0</v>
      </c>
      <c r="H10" s="45">
        <f>テーブル13456[[#This Row],[数量･
日数
(A)]]*テーブル13456[[#This Row],[単価
(税抜)
(B)]]</f>
        <v>0</v>
      </c>
      <c r="I10" s="59">
        <f>ROW()-ROW(テーブル13456[[#Headers],[経費番号]])</f>
        <v>6</v>
      </c>
    </row>
    <row r="11" spans="1:10" ht="30" customHeight="1" x14ac:dyDescent="0.55000000000000004">
      <c r="A11" s="43"/>
      <c r="B11" s="61"/>
      <c r="C11" s="61"/>
      <c r="D11" s="61"/>
      <c r="E11" s="43"/>
      <c r="F11" s="44"/>
      <c r="G11" s="45">
        <f t="shared" si="0"/>
        <v>0</v>
      </c>
      <c r="H11" s="45">
        <f>テーブル13456[[#This Row],[数量･
日数
(A)]]*テーブル13456[[#This Row],[単価
(税抜)
(B)]]</f>
        <v>0</v>
      </c>
      <c r="I11" s="59">
        <f>ROW()-ROW(テーブル13456[[#Headers],[経費番号]])</f>
        <v>7</v>
      </c>
    </row>
    <row r="12" spans="1:10" ht="30" customHeight="1" x14ac:dyDescent="0.55000000000000004">
      <c r="A12" s="43"/>
      <c r="B12" s="61"/>
      <c r="C12" s="61"/>
      <c r="D12" s="61"/>
      <c r="E12" s="43"/>
      <c r="F12" s="44"/>
      <c r="G12" s="45">
        <f t="shared" si="0"/>
        <v>0</v>
      </c>
      <c r="H12" s="45">
        <f>テーブル13456[[#This Row],[数量･
日数
(A)]]*テーブル13456[[#This Row],[単価
(税抜)
(B)]]</f>
        <v>0</v>
      </c>
      <c r="I12" s="59">
        <f>ROW()-ROW(テーブル13456[[#Headers],[経費番号]])</f>
        <v>8</v>
      </c>
    </row>
    <row r="13" spans="1:10" ht="30" customHeight="1" x14ac:dyDescent="0.55000000000000004">
      <c r="A13" s="43"/>
      <c r="B13" s="61"/>
      <c r="C13" s="61"/>
      <c r="D13" s="61"/>
      <c r="E13" s="43"/>
      <c r="F13" s="44"/>
      <c r="G13" s="45">
        <f t="shared" si="0"/>
        <v>0</v>
      </c>
      <c r="H13" s="45">
        <f>テーブル13456[[#This Row],[数量･
日数
(A)]]*テーブル13456[[#This Row],[単価
(税抜)
(B)]]</f>
        <v>0</v>
      </c>
      <c r="I13" s="59">
        <f>ROW()-ROW(テーブル13456[[#Headers],[経費番号]])</f>
        <v>9</v>
      </c>
    </row>
    <row r="14" spans="1:10" ht="30" customHeight="1" x14ac:dyDescent="0.55000000000000004">
      <c r="A14" s="43"/>
      <c r="B14" s="61"/>
      <c r="C14" s="61"/>
      <c r="D14" s="61"/>
      <c r="E14" s="43"/>
      <c r="F14" s="44"/>
      <c r="G14" s="45">
        <f t="shared" si="0"/>
        <v>0</v>
      </c>
      <c r="H14" s="45">
        <f>テーブル13456[[#This Row],[数量･
日数
(A)]]*テーブル13456[[#This Row],[単価
(税抜)
(B)]]</f>
        <v>0</v>
      </c>
      <c r="I14" s="59">
        <f>ROW()-ROW(テーブル13456[[#Headers],[経費番号]])</f>
        <v>10</v>
      </c>
    </row>
    <row r="15" spans="1:10" ht="30" customHeight="1" x14ac:dyDescent="0.55000000000000004">
      <c r="A15" s="50"/>
      <c r="B15" s="42"/>
      <c r="C15" s="42"/>
      <c r="D15" s="62" t="s">
        <v>45</v>
      </c>
      <c r="E15" s="42"/>
      <c r="F15" s="47"/>
      <c r="G15" s="49">
        <f>SUBTOTAL(109,テーブル13456[助成事業に
要する経費
（税込）])</f>
        <v>0</v>
      </c>
      <c r="H15" s="49">
        <f>SUBTOTAL(109,テーブル13456[助成対象
経費
(A)×(B)])</f>
        <v>0</v>
      </c>
      <c r="I15" s="48"/>
      <c r="J15" s="37"/>
    </row>
    <row r="16" spans="1:10" ht="15" customHeight="1" x14ac:dyDescent="0.55000000000000004">
      <c r="A16" s="131"/>
      <c r="B16" s="134">
        <v>1</v>
      </c>
      <c r="C16" s="135"/>
      <c r="D16" s="135"/>
      <c r="E16" s="135"/>
      <c r="F16" s="136"/>
      <c r="G16" s="51">
        <f>SUMIF(テーブル13456[支出期],B16,テーブル13456[助成事業に
要する経費
（税込）])</f>
        <v>0</v>
      </c>
      <c r="H16" s="51">
        <f>SUMIF(テーブル13456[支出期],B16,テーブル13456[助成対象
経費
(A)×(B)])</f>
        <v>0</v>
      </c>
      <c r="I16" s="52"/>
    </row>
    <row r="17" spans="1:15" ht="15" customHeight="1" x14ac:dyDescent="0.55000000000000004">
      <c r="A17" s="132"/>
      <c r="B17" s="137">
        <v>2</v>
      </c>
      <c r="C17" s="138"/>
      <c r="D17" s="138"/>
      <c r="E17" s="138"/>
      <c r="F17" s="139"/>
      <c r="G17" s="38">
        <f>SUMIF(テーブル13456[支出期],B17,テーブル13456[助成事業に
要する経費
（税込）])</f>
        <v>0</v>
      </c>
      <c r="H17" s="38">
        <f>SUMIF(テーブル13456[支出期],B17,テーブル13456[助成対象
経費
(A)×(B)])</f>
        <v>0</v>
      </c>
      <c r="I17" s="53"/>
    </row>
    <row r="18" spans="1:15" ht="15" customHeight="1" x14ac:dyDescent="0.55000000000000004">
      <c r="A18" s="133"/>
      <c r="B18" s="140">
        <v>3</v>
      </c>
      <c r="C18" s="141"/>
      <c r="D18" s="141"/>
      <c r="E18" s="141"/>
      <c r="F18" s="142"/>
      <c r="G18" s="54">
        <f>SUMIF(テーブル13456[支出期],B18,テーブル13456[助成事業に
要する経費
（税込）])</f>
        <v>0</v>
      </c>
      <c r="H18" s="54">
        <f>SUMIF(テーブル13456[支出期],B18,テーブル13456[助成対象
経費
(A)×(B)])</f>
        <v>0</v>
      </c>
      <c r="I18" s="55"/>
      <c r="J18" s="39"/>
      <c r="K18" s="39"/>
      <c r="L18" s="39"/>
      <c r="M18" s="39"/>
      <c r="N18" s="39"/>
      <c r="O18" s="39"/>
    </row>
  </sheetData>
  <mergeCells count="7">
    <mergeCell ref="A1:I1"/>
    <mergeCell ref="A2:I2"/>
    <mergeCell ref="A3:I3"/>
    <mergeCell ref="A16:A18"/>
    <mergeCell ref="B16:F16"/>
    <mergeCell ref="B17:F17"/>
    <mergeCell ref="B18:F18"/>
  </mergeCells>
  <phoneticPr fontId="4"/>
  <dataValidations count="2">
    <dataValidation type="list" imeMode="halfAlpha" allowBlank="1" showInputMessage="1" showErrorMessage="1" sqref="A5:A14">
      <formula1>"1,2,3"</formula1>
    </dataValidation>
    <dataValidation imeMode="halfAlpha" allowBlank="1" showInputMessage="1" showErrorMessage="1" sqref="E5:H14"/>
  </dataValidations>
  <printOptions horizontalCentered="1"/>
  <pageMargins left="0.78740157480314965" right="0.78740157480314965" top="0.78740157480314965" bottom="0.78740157480314965" header="0.31496062992125984" footer="0.31496062992125984"/>
  <pageSetup paperSize="9" firstPageNumber="16" fitToWidth="0" fitToHeight="0" orientation="landscape" useFirstPageNumber="1" r:id="rId1"/>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8"/>
  <sheetViews>
    <sheetView showZeros="0" zoomScale="90" zoomScaleNormal="90" workbookViewId="0">
      <selection activeCell="M14" sqref="M14"/>
    </sheetView>
  </sheetViews>
  <sheetFormatPr defaultColWidth="4.08203125" defaultRowHeight="17" x14ac:dyDescent="0.55000000000000004"/>
  <cols>
    <col min="1" max="1" width="3.08203125" style="39" customWidth="1"/>
    <col min="2" max="2" width="18.75" style="39" customWidth="1"/>
    <col min="3" max="3" width="12.5" style="39" customWidth="1"/>
    <col min="4" max="4" width="25" style="39" customWidth="1"/>
    <col min="5" max="5" width="6.25" style="39" customWidth="1"/>
    <col min="6" max="7" width="12.5" style="39" customWidth="1"/>
    <col min="8" max="8" width="12.5" style="36" customWidth="1"/>
    <col min="9" max="9" width="9.33203125" style="36" customWidth="1"/>
    <col min="10" max="16384" width="4.08203125" style="36"/>
  </cols>
  <sheetData>
    <row r="1" spans="1:10" ht="15" customHeight="1" x14ac:dyDescent="0.55000000000000004">
      <c r="A1" s="128" t="s">
        <v>32</v>
      </c>
      <c r="B1" s="128"/>
      <c r="C1" s="128"/>
      <c r="D1" s="128"/>
      <c r="E1" s="128"/>
      <c r="F1" s="128"/>
      <c r="G1" s="128"/>
      <c r="H1" s="128"/>
      <c r="I1" s="128"/>
    </row>
    <row r="2" spans="1:10" ht="15" customHeight="1" x14ac:dyDescent="0.55000000000000004">
      <c r="A2" s="129" t="str">
        <f ca="1">RIGHT(CELL("filename",A1),LEN(CELL("filename",A1))-FIND("変更後】",CELL("filename",A1))-3)</f>
        <v>（６）ＧＸ設備費</v>
      </c>
      <c r="B2" s="129"/>
      <c r="C2" s="129"/>
      <c r="D2" s="129"/>
      <c r="E2" s="129"/>
      <c r="F2" s="129"/>
      <c r="G2" s="129"/>
      <c r="H2" s="129"/>
      <c r="I2" s="129"/>
    </row>
    <row r="3" spans="1:10" ht="15" customHeight="1" x14ac:dyDescent="0.55000000000000004">
      <c r="A3" s="130" t="s">
        <v>14</v>
      </c>
      <c r="B3" s="130"/>
      <c r="C3" s="130"/>
      <c r="D3" s="130"/>
      <c r="E3" s="130"/>
      <c r="F3" s="130"/>
      <c r="G3" s="130"/>
      <c r="H3" s="130"/>
      <c r="I3" s="130"/>
    </row>
    <row r="4" spans="1:10" ht="45" customHeight="1" x14ac:dyDescent="0.55000000000000004">
      <c r="A4" s="40" t="s">
        <v>38</v>
      </c>
      <c r="B4" s="41" t="s">
        <v>39</v>
      </c>
      <c r="C4" s="42" t="s">
        <v>40</v>
      </c>
      <c r="D4" s="42" t="s">
        <v>41</v>
      </c>
      <c r="E4" s="42" t="s">
        <v>44</v>
      </c>
      <c r="F4" s="42" t="s">
        <v>36</v>
      </c>
      <c r="G4" s="42" t="s">
        <v>42</v>
      </c>
      <c r="H4" s="42" t="s">
        <v>37</v>
      </c>
      <c r="I4" s="42" t="s">
        <v>43</v>
      </c>
    </row>
    <row r="5" spans="1:10" ht="30" customHeight="1" x14ac:dyDescent="0.55000000000000004">
      <c r="A5" s="43"/>
      <c r="B5" s="61"/>
      <c r="C5" s="61"/>
      <c r="D5" s="61"/>
      <c r="E5" s="43"/>
      <c r="F5" s="44"/>
      <c r="G5" s="45">
        <f t="shared" ref="G5:G14" si="0">H5*1.1</f>
        <v>0</v>
      </c>
      <c r="H5" s="45">
        <f>テーブル134567[[#This Row],[数量･
日数
(A)]]*テーブル134567[[#This Row],[単価
(税抜)
(B)]]</f>
        <v>0</v>
      </c>
      <c r="I5" s="60">
        <f>ROW()-ROW(テーブル134567[[#Headers],[経費番号]])</f>
        <v>1</v>
      </c>
    </row>
    <row r="6" spans="1:10" ht="30" customHeight="1" x14ac:dyDescent="0.55000000000000004">
      <c r="A6" s="43"/>
      <c r="B6" s="61"/>
      <c r="C6" s="61"/>
      <c r="D6" s="61"/>
      <c r="E6" s="43"/>
      <c r="F6" s="44"/>
      <c r="G6" s="45">
        <f t="shared" si="0"/>
        <v>0</v>
      </c>
      <c r="H6" s="45">
        <f>テーブル134567[[#This Row],[数量･
日数
(A)]]*テーブル134567[[#This Row],[単価
(税抜)
(B)]]</f>
        <v>0</v>
      </c>
      <c r="I6" s="60">
        <f>ROW()-ROW(テーブル134567[[#Headers],[経費番号]])</f>
        <v>2</v>
      </c>
    </row>
    <row r="7" spans="1:10" ht="30" customHeight="1" x14ac:dyDescent="0.55000000000000004">
      <c r="A7" s="43"/>
      <c r="B7" s="61"/>
      <c r="C7" s="61"/>
      <c r="D7" s="61"/>
      <c r="E7" s="43"/>
      <c r="F7" s="44"/>
      <c r="G7" s="45">
        <f t="shared" si="0"/>
        <v>0</v>
      </c>
      <c r="H7" s="45">
        <f>テーブル134567[[#This Row],[数量･
日数
(A)]]*テーブル134567[[#This Row],[単価
(税抜)
(B)]]</f>
        <v>0</v>
      </c>
      <c r="I7" s="60">
        <f>ROW()-ROW(テーブル134567[[#Headers],[経費番号]])</f>
        <v>3</v>
      </c>
    </row>
    <row r="8" spans="1:10" ht="30" customHeight="1" x14ac:dyDescent="0.55000000000000004">
      <c r="A8" s="43"/>
      <c r="B8" s="61"/>
      <c r="C8" s="61"/>
      <c r="D8" s="61"/>
      <c r="E8" s="43"/>
      <c r="F8" s="44"/>
      <c r="G8" s="45">
        <f t="shared" si="0"/>
        <v>0</v>
      </c>
      <c r="H8" s="45">
        <f>テーブル134567[[#This Row],[数量･
日数
(A)]]*テーブル134567[[#This Row],[単価
(税抜)
(B)]]</f>
        <v>0</v>
      </c>
      <c r="I8" s="60">
        <f>ROW()-ROW(テーブル134567[[#Headers],[経費番号]])</f>
        <v>4</v>
      </c>
    </row>
    <row r="9" spans="1:10" ht="30" customHeight="1" x14ac:dyDescent="0.55000000000000004">
      <c r="A9" s="43"/>
      <c r="B9" s="61"/>
      <c r="C9" s="61"/>
      <c r="D9" s="61"/>
      <c r="E9" s="43"/>
      <c r="F9" s="44"/>
      <c r="G9" s="45">
        <f t="shared" si="0"/>
        <v>0</v>
      </c>
      <c r="H9" s="45">
        <f>テーブル134567[[#This Row],[数量･
日数
(A)]]*テーブル134567[[#This Row],[単価
(税抜)
(B)]]</f>
        <v>0</v>
      </c>
      <c r="I9" s="60">
        <f>ROW()-ROW(テーブル134567[[#Headers],[経費番号]])</f>
        <v>5</v>
      </c>
    </row>
    <row r="10" spans="1:10" ht="30" customHeight="1" x14ac:dyDescent="0.55000000000000004">
      <c r="A10" s="43"/>
      <c r="B10" s="61"/>
      <c r="C10" s="61"/>
      <c r="D10" s="61"/>
      <c r="E10" s="43"/>
      <c r="F10" s="44"/>
      <c r="G10" s="45">
        <f t="shared" si="0"/>
        <v>0</v>
      </c>
      <c r="H10" s="45">
        <f>テーブル134567[[#This Row],[数量･
日数
(A)]]*テーブル134567[[#This Row],[単価
(税抜)
(B)]]</f>
        <v>0</v>
      </c>
      <c r="I10" s="60">
        <f>ROW()-ROW(テーブル134567[[#Headers],[経費番号]])</f>
        <v>6</v>
      </c>
    </row>
    <row r="11" spans="1:10" ht="30" customHeight="1" x14ac:dyDescent="0.55000000000000004">
      <c r="A11" s="43"/>
      <c r="B11" s="61"/>
      <c r="C11" s="61"/>
      <c r="D11" s="61"/>
      <c r="E11" s="43"/>
      <c r="F11" s="44"/>
      <c r="G11" s="45">
        <f t="shared" si="0"/>
        <v>0</v>
      </c>
      <c r="H11" s="45">
        <f>テーブル134567[[#This Row],[数量･
日数
(A)]]*テーブル134567[[#This Row],[単価
(税抜)
(B)]]</f>
        <v>0</v>
      </c>
      <c r="I11" s="65">
        <f>ROW()-ROW(テーブル134567[[#Headers],[経費番号]])</f>
        <v>7</v>
      </c>
    </row>
    <row r="12" spans="1:10" ht="30" customHeight="1" x14ac:dyDescent="0.55000000000000004">
      <c r="A12" s="43"/>
      <c r="B12" s="61"/>
      <c r="C12" s="61"/>
      <c r="D12" s="61"/>
      <c r="E12" s="43"/>
      <c r="F12" s="44"/>
      <c r="G12" s="45">
        <f t="shared" si="0"/>
        <v>0</v>
      </c>
      <c r="H12" s="45">
        <f>テーブル134567[[#This Row],[数量･
日数
(A)]]*テーブル134567[[#This Row],[単価
(税抜)
(B)]]</f>
        <v>0</v>
      </c>
      <c r="I12" s="60">
        <f>ROW()-ROW(テーブル134567[[#Headers],[経費番号]])</f>
        <v>8</v>
      </c>
    </row>
    <row r="13" spans="1:10" ht="30" customHeight="1" x14ac:dyDescent="0.55000000000000004">
      <c r="A13" s="43"/>
      <c r="B13" s="61"/>
      <c r="C13" s="61"/>
      <c r="D13" s="61"/>
      <c r="E13" s="43"/>
      <c r="F13" s="44"/>
      <c r="G13" s="45">
        <f t="shared" si="0"/>
        <v>0</v>
      </c>
      <c r="H13" s="45">
        <f>テーブル134567[[#This Row],[数量･
日数
(A)]]*テーブル134567[[#This Row],[単価
(税抜)
(B)]]</f>
        <v>0</v>
      </c>
      <c r="I13" s="60">
        <f>ROW()-ROW(テーブル134567[[#Headers],[経費番号]])</f>
        <v>9</v>
      </c>
    </row>
    <row r="14" spans="1:10" ht="30" customHeight="1" x14ac:dyDescent="0.55000000000000004">
      <c r="A14" s="43"/>
      <c r="B14" s="61"/>
      <c r="C14" s="61"/>
      <c r="D14" s="61"/>
      <c r="E14" s="43"/>
      <c r="F14" s="44"/>
      <c r="G14" s="45">
        <f t="shared" si="0"/>
        <v>0</v>
      </c>
      <c r="H14" s="45">
        <f>テーブル134567[[#This Row],[数量･
日数
(A)]]*テーブル134567[[#This Row],[単価
(税抜)
(B)]]</f>
        <v>0</v>
      </c>
      <c r="I14" s="60">
        <f>ROW()-ROW(テーブル134567[[#Headers],[経費番号]])</f>
        <v>10</v>
      </c>
    </row>
    <row r="15" spans="1:10" ht="30" customHeight="1" x14ac:dyDescent="0.55000000000000004">
      <c r="A15" s="50"/>
      <c r="B15" s="42"/>
      <c r="C15" s="42"/>
      <c r="D15" s="62" t="s">
        <v>45</v>
      </c>
      <c r="E15" s="42"/>
      <c r="F15" s="47"/>
      <c r="G15" s="49">
        <f>SUBTOTAL(109,テーブル134567[助成事業に
要する経費
（税込）])</f>
        <v>0</v>
      </c>
      <c r="H15" s="49">
        <f>SUBTOTAL(109,テーブル134567[助成対象
経費
(A)×(B)])</f>
        <v>0</v>
      </c>
      <c r="I15" s="48"/>
      <c r="J15" s="37"/>
    </row>
    <row r="16" spans="1:10" ht="15" customHeight="1" x14ac:dyDescent="0.55000000000000004">
      <c r="A16" s="131"/>
      <c r="B16" s="134">
        <v>1</v>
      </c>
      <c r="C16" s="135"/>
      <c r="D16" s="135"/>
      <c r="E16" s="135"/>
      <c r="F16" s="136"/>
      <c r="G16" s="51">
        <f>SUMIF(テーブル134567[支出期],B16,テーブル134567[助成事業に
要する経費
（税込）])</f>
        <v>0</v>
      </c>
      <c r="H16" s="51">
        <f>SUMIF(テーブル134567[支出期],B16,テーブル134567[助成対象
経費
(A)×(B)])</f>
        <v>0</v>
      </c>
      <c r="I16" s="52"/>
    </row>
    <row r="17" spans="1:15" ht="15" customHeight="1" x14ac:dyDescent="0.55000000000000004">
      <c r="A17" s="132"/>
      <c r="B17" s="137">
        <v>2</v>
      </c>
      <c r="C17" s="138"/>
      <c r="D17" s="138"/>
      <c r="E17" s="138"/>
      <c r="F17" s="139"/>
      <c r="G17" s="38">
        <f>SUMIF(テーブル134567[支出期],B17,テーブル134567[助成事業に
要する経費
（税込）])</f>
        <v>0</v>
      </c>
      <c r="H17" s="38">
        <f>SUMIF(テーブル134567[支出期],B17,テーブル134567[助成対象
経費
(A)×(B)])</f>
        <v>0</v>
      </c>
      <c r="I17" s="53"/>
    </row>
    <row r="18" spans="1:15" ht="15" customHeight="1" x14ac:dyDescent="0.55000000000000004">
      <c r="A18" s="133"/>
      <c r="B18" s="140">
        <v>3</v>
      </c>
      <c r="C18" s="141"/>
      <c r="D18" s="141"/>
      <c r="E18" s="141"/>
      <c r="F18" s="142"/>
      <c r="G18" s="54">
        <f>SUMIF(テーブル134567[支出期],B18,テーブル134567[助成事業に
要する経費
（税込）])</f>
        <v>0</v>
      </c>
      <c r="H18" s="54">
        <f>SUMIF(テーブル134567[支出期],B18,テーブル134567[助成対象
経費
(A)×(B)])</f>
        <v>0</v>
      </c>
      <c r="I18" s="55"/>
      <c r="J18" s="39"/>
      <c r="K18" s="39"/>
      <c r="L18" s="39"/>
      <c r="M18" s="39"/>
      <c r="N18" s="39"/>
      <c r="O18" s="39"/>
    </row>
  </sheetData>
  <mergeCells count="7">
    <mergeCell ref="A1:I1"/>
    <mergeCell ref="A2:I2"/>
    <mergeCell ref="A3:I3"/>
    <mergeCell ref="A16:A18"/>
    <mergeCell ref="B16:F16"/>
    <mergeCell ref="B17:F17"/>
    <mergeCell ref="B18:F18"/>
  </mergeCells>
  <phoneticPr fontId="4"/>
  <dataValidations count="2">
    <dataValidation imeMode="halfAlpha" allowBlank="1" showInputMessage="1" showErrorMessage="1" sqref="E5:H14"/>
    <dataValidation type="list" imeMode="halfAlpha" allowBlank="1" showInputMessage="1" showErrorMessage="1" sqref="A5:A14">
      <formula1>"1,2,3"</formula1>
    </dataValidation>
  </dataValidations>
  <printOptions horizontalCentered="1"/>
  <pageMargins left="0.78740157480314965" right="0.78740157480314965" top="0.78740157480314965" bottom="0.78740157480314965" header="0.31496062992125984" footer="0.31496062992125984"/>
  <pageSetup paperSize="9" firstPageNumber="16" fitToWidth="0" fitToHeight="0" orientation="landscape" useFirstPageNumber="1" r:id="rId1"/>
  <tableParts count="1">
    <tablePart r:id="rId2"/>
  </tableParts>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8</vt:i4>
      </vt:variant>
      <vt:variant>
        <vt:lpstr>名前付き一覧</vt:lpstr>
      </vt:variant>
      <vt:variant>
        <vt:i4>8</vt:i4>
      </vt:variant>
    </vt:vector>
  </HeadingPairs>
  <TitlesOfParts>
    <vt:vector size="16" baseType="lpstr">
      <vt:lpstr>変更承認申請</vt:lpstr>
      <vt:lpstr>（付表1、変更後）資金計画</vt:lpstr>
      <vt:lpstr>【付表2、変更後】（１）設計・設置・工事費</vt:lpstr>
      <vt:lpstr>【付表2、変更後】（２）購入・リース・レンタル費</vt:lpstr>
      <vt:lpstr>【付表2、変更後】（３）保守・運用費</vt:lpstr>
      <vt:lpstr>【付表2、変更後】（４）免許申請費</vt:lpstr>
      <vt:lpstr>【付表2、変更後】（５）ＤＸ設備費</vt:lpstr>
      <vt:lpstr>【付表2、変更後】（６）ＧＸ設備費</vt:lpstr>
      <vt:lpstr>'（付表1、変更後）資金計画'!Print_Area</vt:lpstr>
      <vt:lpstr>'【付表2、変更後】（１）設計・設置・工事費'!Print_Area</vt:lpstr>
      <vt:lpstr>'【付表2、変更後】（２）購入・リース・レンタル費'!Print_Area</vt:lpstr>
      <vt:lpstr>'【付表2、変更後】（３）保守・運用費'!Print_Area</vt:lpstr>
      <vt:lpstr>'【付表2、変更後】（４）免許申請費'!Print_Area</vt:lpstr>
      <vt:lpstr>'【付表2、変更後】（５）ＤＸ設備費'!Print_Area</vt:lpstr>
      <vt:lpstr>'【付表2、変更後】（６）ＧＸ設備費'!Print_Area</vt:lpstr>
      <vt:lpstr>変更承認申請!Print_Area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2024-05-07T09:10:24Z</dcterms:modified>
</cp:coreProperties>
</file>