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00_総合支援部\040_取引振興課\31 医療機器産業参入支援事業\●参入促進助成事業\020_第15回\160_事務の手引・様式集\様式_事業化_HP掲載用（第15回）\"/>
    </mc:Choice>
  </mc:AlternateContent>
  <bookViews>
    <workbookView xWindow="5610" yWindow="0" windowWidth="14370" windowHeight="7340" tabRatio="796" firstSheet="2" activeTab="4"/>
  </bookViews>
  <sheets>
    <sheet name="支払総括表・遂行状況（様式6号別紙1-1）" sheetId="9" r:id="rId1"/>
    <sheet name="経費別明細表（様式6号別紙2-1）" sheetId="1" r:id="rId2"/>
    <sheet name="人件費総括表・遂行状況（様式6号別紙3）" sheetId="11" r:id="rId3"/>
    <sheet name="従業員別人件費総括表（様式6号別紙4）" sheetId="12" r:id="rId4"/>
    <sheet name="人件費個別明細表（様式6号別紙5）" sheetId="7" r:id="rId5"/>
  </sheets>
  <definedNames>
    <definedName name="_xlnm.Print_Area" localSheetId="1">'経費別明細表（様式6号別紙2-1）'!$A$1:$P$31</definedName>
    <definedName name="_xlnm.Print_Area" localSheetId="0">'支払総括表・遂行状況（様式6号別紙1-1）'!$A$1:$H$19</definedName>
    <definedName name="_xlnm.Print_Area" localSheetId="3">'従業員別人件費総括表（様式6号別紙4）'!$A$1:$K$34</definedName>
    <definedName name="_xlnm.Print_Area" localSheetId="4">'人件費個別明細表（様式6号別紙5）'!$A$1:$M$34</definedName>
    <definedName name="_xlnm.Print_Area" localSheetId="2">'人件費総括表・遂行状況（様式6号別紙3）'!$A$1:$V$18</definedName>
    <definedName name="_xlnm.Print_Titles" localSheetId="1">'経費別明細表（様式6号別紙2-1）'!$7:$8</definedName>
    <definedName name="_xlnm.Print_Titles" localSheetId="3">'従業員別人件費総括表（様式6号別紙4）'!$4:$7</definedName>
  </definedNames>
  <calcPr calcId="162913"/>
</workbook>
</file>

<file path=xl/calcChain.xml><?xml version="1.0" encoding="utf-8"?>
<calcChain xmlns="http://schemas.openxmlformats.org/spreadsheetml/2006/main">
  <c r="E8" i="9" l="1"/>
  <c r="G16" i="7" l="1"/>
  <c r="H16" i="7" s="1"/>
  <c r="G15" i="7"/>
  <c r="H15" i="7" s="1"/>
  <c r="G14" i="7"/>
  <c r="H14" i="7" s="1"/>
  <c r="G13" i="7"/>
  <c r="H13" i="7" s="1"/>
  <c r="G12" i="7"/>
  <c r="H12" i="7" s="1"/>
  <c r="G11" i="7"/>
  <c r="H11" i="7" s="1"/>
  <c r="J11" i="7" s="1"/>
  <c r="G33" i="7" l="1"/>
  <c r="H33" i="7" s="1"/>
  <c r="J33" i="7" s="1"/>
  <c r="G32" i="7"/>
  <c r="H32" i="7" s="1"/>
  <c r="J32" i="7" s="1"/>
  <c r="G31" i="7"/>
  <c r="H31" i="7" s="1"/>
  <c r="J31" i="7" s="1"/>
  <c r="G30" i="7"/>
  <c r="H30" i="7" s="1"/>
  <c r="J30" i="7" s="1"/>
  <c r="G29" i="7"/>
  <c r="H29" i="7" s="1"/>
  <c r="J29" i="7" s="1"/>
  <c r="H28" i="7"/>
  <c r="J28" i="7" s="1"/>
  <c r="G28" i="7"/>
  <c r="G27" i="7"/>
  <c r="H27" i="7" s="1"/>
  <c r="J27" i="7" s="1"/>
  <c r="G26" i="7"/>
  <c r="H26" i="7" s="1"/>
  <c r="J26" i="7" s="1"/>
  <c r="G25" i="7"/>
  <c r="H25" i="7" s="1"/>
  <c r="J25" i="7" s="1"/>
  <c r="G24" i="7"/>
  <c r="H24" i="7" s="1"/>
  <c r="J24" i="7" s="1"/>
  <c r="G23" i="7"/>
  <c r="H23" i="7" s="1"/>
  <c r="J23" i="7" s="1"/>
  <c r="G22" i="7"/>
  <c r="H22" i="7" s="1"/>
  <c r="J22" i="7" s="1"/>
  <c r="G21" i="7"/>
  <c r="H21" i="7" s="1"/>
  <c r="J21" i="7" s="1"/>
  <c r="G20" i="7"/>
  <c r="H20" i="7" s="1"/>
  <c r="J20" i="7" s="1"/>
  <c r="G19" i="7"/>
  <c r="H19" i="7" s="1"/>
  <c r="J19" i="7" s="1"/>
  <c r="G18" i="7"/>
  <c r="H18" i="7" s="1"/>
  <c r="J18" i="7" s="1"/>
  <c r="G17" i="7"/>
  <c r="H17" i="7" s="1"/>
  <c r="J17" i="7" s="1"/>
  <c r="J15" i="7"/>
  <c r="J14" i="7"/>
  <c r="J13" i="7"/>
  <c r="J12" i="7"/>
  <c r="F9" i="11"/>
  <c r="F8" i="11"/>
  <c r="N14" i="7"/>
  <c r="N12" i="7"/>
  <c r="N11" i="7"/>
  <c r="C16" i="11"/>
  <c r="F15" i="11"/>
  <c r="F10" i="11"/>
  <c r="F11" i="11"/>
  <c r="F12" i="11"/>
  <c r="F13" i="11"/>
  <c r="F14" i="11"/>
  <c r="G19" i="1"/>
  <c r="F19" i="1" s="1"/>
  <c r="E16" i="9"/>
  <c r="E15" i="9"/>
  <c r="G18" i="9"/>
  <c r="F18" i="9"/>
  <c r="H25" i="1"/>
  <c r="G11" i="1"/>
  <c r="F11" i="1" s="1"/>
  <c r="G13" i="1"/>
  <c r="F13" i="1" s="1"/>
  <c r="G15" i="1"/>
  <c r="F15" i="1" s="1"/>
  <c r="G17" i="1"/>
  <c r="F17" i="1" s="1"/>
  <c r="G21" i="1"/>
  <c r="F21" i="1" s="1"/>
  <c r="G23" i="1"/>
  <c r="F23" i="1" s="1"/>
  <c r="G9" i="1"/>
  <c r="E9" i="9"/>
  <c r="E10" i="9"/>
  <c r="E11" i="9"/>
  <c r="E12" i="9"/>
  <c r="E13" i="9"/>
  <c r="E17" i="9"/>
  <c r="E18" i="9"/>
  <c r="J10" i="12"/>
  <c r="J8" i="12"/>
  <c r="K10" i="12"/>
  <c r="J30" i="12"/>
  <c r="J28" i="12"/>
  <c r="J26" i="12"/>
  <c r="J24" i="12"/>
  <c r="J22" i="12"/>
  <c r="J20" i="12"/>
  <c r="J18" i="12"/>
  <c r="J16" i="12"/>
  <c r="J14" i="12"/>
  <c r="J12" i="12"/>
  <c r="K30" i="12"/>
  <c r="K28" i="12"/>
  <c r="K26" i="12"/>
  <c r="K24" i="12"/>
  <c r="K22" i="12"/>
  <c r="K20" i="12"/>
  <c r="K18" i="12"/>
  <c r="K16" i="12"/>
  <c r="K14" i="12"/>
  <c r="K12" i="12"/>
  <c r="G30" i="12"/>
  <c r="G28" i="12"/>
  <c r="G26" i="12"/>
  <c r="G24" i="12"/>
  <c r="G22" i="12"/>
  <c r="G20" i="12"/>
  <c r="G18" i="12"/>
  <c r="G16" i="12"/>
  <c r="G14" i="12"/>
  <c r="G12" i="12"/>
  <c r="G10" i="12"/>
  <c r="G8" i="12"/>
  <c r="I33" i="12"/>
  <c r="J33" i="12" l="1"/>
  <c r="K8" i="12"/>
  <c r="K33" i="12" s="1"/>
  <c r="F16" i="11"/>
  <c r="G25" i="1"/>
  <c r="F9" i="1"/>
  <c r="F25" i="1" s="1"/>
  <c r="G34" i="7"/>
  <c r="N23" i="7"/>
  <c r="N13" i="7"/>
  <c r="N15" i="7"/>
  <c r="N31" i="7"/>
  <c r="N19" i="7"/>
  <c r="N27" i="7"/>
  <c r="N17" i="7"/>
  <c r="N21" i="7"/>
  <c r="N25" i="7"/>
  <c r="N29" i="7"/>
  <c r="N33" i="7"/>
  <c r="N16" i="7"/>
  <c r="N18" i="7"/>
  <c r="N20" i="7"/>
  <c r="N22" i="7"/>
  <c r="N24" i="7"/>
  <c r="N26" i="7"/>
  <c r="N28" i="7"/>
  <c r="N30" i="7"/>
  <c r="N32" i="7"/>
  <c r="J16" i="7" l="1"/>
  <c r="H34" i="7"/>
  <c r="J36" i="7" s="1"/>
  <c r="J34" i="7" l="1"/>
  <c r="J37" i="7" s="1"/>
</calcChain>
</file>

<file path=xl/sharedStrings.xml><?xml version="1.0" encoding="utf-8"?>
<sst xmlns="http://schemas.openxmlformats.org/spreadsheetml/2006/main" count="422" uniqueCount="170">
  <si>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</si>
  <si>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</si>
  <si>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</si>
  <si>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</si>
  <si>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</si>
  <si>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</si>
  <si>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</si>
  <si>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</si>
  <si>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</si>
  <si>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</si>
  <si>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</si>
  <si>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小　　　計</t>
    <rPh sb="0" eb="1">
      <t>ショウ</t>
    </rPh>
    <rPh sb="4" eb="5">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</si>
  <si>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</si>
  <si>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</si>
  <si>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（Ａ＋Ｂ）</t>
    <phoneticPr fontId="2"/>
  </si>
  <si>
    <t>（Ａ）</t>
    <phoneticPr fontId="2"/>
  </si>
  <si>
    <t>（Ｂ）</t>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</si>
  <si>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</si>
  <si>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</si>
  <si>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</si>
  <si>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</si>
  <si>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</si>
  <si>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</si>
  <si>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</si>
  <si>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</si>
  <si>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</si>
  <si>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</si>
  <si>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</si>
  <si>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</si>
  <si>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</si>
  <si>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</si>
  <si>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</si>
  <si>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</si>
  <si>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</si>
  <si>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</si>
  <si>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</si>
  <si>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</si>
  <si>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</si>
  <si>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t>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</si>
  <si>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</si>
  <si>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</si>
  <si>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</si>
  <si>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（注）作業日報兼直接人件費個別明細表から氏名別ごとに記入してください。</t>
    <rPh sb="1" eb="2">
      <t>チュウ</t>
    </rPh>
    <rPh sb="20" eb="22">
      <t>シメイ</t>
    </rPh>
    <rPh sb="22" eb="23">
      <t>ベツ</t>
    </rPh>
    <rPh sb="26" eb="28">
      <t>キニュウ</t>
    </rPh>
    <phoneticPr fontId="2"/>
  </si>
  <si>
    <t>時間</t>
    <rPh sb="0" eb="2">
      <t>ジカン</t>
    </rPh>
    <phoneticPr fontId="2"/>
  </si>
  <si>
    <t>時間単価：</t>
    <phoneticPr fontId="2"/>
  </si>
  <si>
    <t>注：経費区分別支払明細表の遂行状況報告合計の金額を記入してください。</t>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</si>
  <si>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t>広告費</t>
    <rPh sb="0" eb="3">
      <t>コウコクヒ</t>
    </rPh>
    <phoneticPr fontId="2"/>
  </si>
  <si>
    <t>４　必要に応じ、行を挿入してください。</t>
    <rPh sb="2" eb="4">
      <t>ヒツヨウ</t>
    </rPh>
    <rPh sb="5" eb="6">
      <t>オウ</t>
    </rPh>
    <rPh sb="8" eb="9">
      <t>ギョウ</t>
    </rPh>
    <rPh sb="10" eb="12">
      <t>ソウニュウ</t>
    </rPh>
    <phoneticPr fontId="2"/>
  </si>
  <si>
    <t>　月合計</t>
    <rPh sb="1" eb="2">
      <t>ツキ</t>
    </rPh>
    <rPh sb="2" eb="4">
      <t>ゴウケイ</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</si>
  <si>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</si>
  <si>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</si>
  <si>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消費税等
対象外経費</t>
    <rPh sb="0" eb="3">
      <t>ショウヒゼイ</t>
    </rPh>
    <rPh sb="3" eb="4">
      <t>トウ</t>
    </rPh>
    <rPh sb="5" eb="7">
      <t>タイショウ</t>
    </rPh>
    <rPh sb="7" eb="8">
      <t>ガイ</t>
    </rPh>
    <rPh sb="8" eb="10">
      <t>ケイヒ</t>
    </rPh>
    <phoneticPr fontId="2"/>
  </si>
  <si>
    <t>助成対象
経費</t>
    <rPh sb="0" eb="2">
      <t>ジョセイ</t>
    </rPh>
    <rPh sb="2" eb="4">
      <t>タイショウ</t>
    </rPh>
    <rPh sb="5" eb="7">
      <t>ケイヒ</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</si>
  <si>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</si>
  <si>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</si>
  <si>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展示会等参加費</t>
    <rPh sb="0" eb="3">
      <t>テンジカイ</t>
    </rPh>
    <rPh sb="3" eb="4">
      <t>トウ</t>
    </rPh>
    <rPh sb="4" eb="7">
      <t>サンカヒ</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</si>
  <si>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</si>
  <si>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</si>
  <si>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</si>
  <si>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</si>
  <si>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</si>
  <si>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算定額</t>
    </r>
    <r>
      <rPr>
        <b/>
        <sz val="10"/>
        <color indexed="8"/>
        <rFont val="ＭＳ Ｐゴシック"/>
        <family val="3"/>
        <charset val="128"/>
      </rPr>
      <t xml:space="preserve">
(D)=(B)X(C)</t>
    </r>
    <rPh sb="0" eb="2">
      <t>サンテイ</t>
    </rPh>
    <rPh sb="2" eb="3">
      <t>ガク</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</si>
  <si>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</si>
  <si>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報酬月額（給与等）</t>
    <rPh sb="0" eb="2">
      <t>ホウシュウ</t>
    </rPh>
    <rPh sb="2" eb="4">
      <t>ゲツガク</t>
    </rPh>
    <rPh sb="5" eb="7">
      <t>キュウヨ</t>
    </rPh>
    <rPh sb="7" eb="8">
      <t>トウ</t>
    </rPh>
    <phoneticPr fontId="2"/>
  </si>
  <si>
    <t>人件費単価（時給）</t>
    <phoneticPr fontId="2"/>
  </si>
  <si>
    <t>申請</t>
    <rPh sb="0" eb="2">
      <t>シンセイ</t>
    </rPh>
    <phoneticPr fontId="2"/>
  </si>
  <si>
    <t>円以上</t>
  </si>
  <si>
    <t>円未満</t>
  </si>
  <si>
    <t>単位：円</t>
  </si>
  <si>
    <t>公社確認</t>
    <rPh sb="0" eb="2">
      <t>コウシャ</t>
    </rPh>
    <rPh sb="2" eb="4">
      <t>カクニン</t>
    </rPh>
    <phoneticPr fontId="2"/>
  </si>
  <si>
    <t>～</t>
  </si>
  <si>
    <t>従業員別人件費総括表</t>
    <phoneticPr fontId="2"/>
  </si>
  <si>
    <t>助成事業に要する経費（A+B）</t>
    <rPh sb="0" eb="2">
      <t>ジョセイ</t>
    </rPh>
    <rPh sb="2" eb="4">
      <t>ジギョウ</t>
    </rPh>
    <rPh sb="5" eb="6">
      <t>ヨウ</t>
    </rPh>
    <rPh sb="8" eb="10">
      <t>ケイヒ</t>
    </rPh>
    <phoneticPr fontId="2"/>
  </si>
  <si>
    <t>従事者印</t>
    <rPh sb="0" eb="3">
      <t>ジュウジシャ</t>
    </rPh>
    <rPh sb="3" eb="4">
      <t>イン</t>
    </rPh>
    <phoneticPr fontId="2"/>
  </si>
  <si>
    <t>ＰＭＤＡ等相談料
及び審査手数料</t>
    <phoneticPr fontId="2"/>
  </si>
  <si>
    <t>技術指導受入れ費</t>
    <phoneticPr fontId="2"/>
  </si>
  <si>
    <t>機械装置・工具器具費</t>
    <phoneticPr fontId="2"/>
  </si>
  <si>
    <t>（例）　　原－１、委－１、など</t>
    <rPh sb="1" eb="2">
      <t>レイ</t>
    </rPh>
    <rPh sb="5" eb="6">
      <t>ハラ</t>
    </rPh>
    <rPh sb="9" eb="10">
      <t>イ</t>
    </rPh>
    <phoneticPr fontId="2"/>
  </si>
  <si>
    <t>経費区分別支払明細表　当期（第　　期）遂行状況報告</t>
    <rPh sb="0" eb="1">
      <t>キョウ</t>
    </rPh>
    <rPh sb="1" eb="2">
      <t>ヒ</t>
    </rPh>
    <rPh sb="2" eb="3">
      <t>ク</t>
    </rPh>
    <rPh sb="3" eb="4">
      <t>ブン</t>
    </rPh>
    <rPh sb="4" eb="5">
      <t>ベツ</t>
    </rPh>
    <rPh sb="5" eb="6">
      <t>ササ</t>
    </rPh>
    <rPh sb="6" eb="7">
      <t>フツ</t>
    </rPh>
    <rPh sb="7" eb="8">
      <t>メイ</t>
    </rPh>
    <rPh sb="8" eb="9">
      <t>ホソ</t>
    </rPh>
    <rPh sb="9" eb="10">
      <t>ヒョウ</t>
    </rPh>
    <rPh sb="11" eb="13">
      <t>トウキ</t>
    </rPh>
    <phoneticPr fontId="2"/>
  </si>
  <si>
    <t>直接人件費総括表　当期（第　　期）遂行状況報告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スイコウ</t>
    </rPh>
    <rPh sb="19" eb="21">
      <t>ジョウキョウ</t>
    </rPh>
    <rPh sb="21" eb="23">
      <t>ホウコク</t>
    </rPh>
    <phoneticPr fontId="2"/>
  </si>
  <si>
    <t>様式第６－１号(別紙1-1）</t>
    <rPh sb="0" eb="2">
      <t>ヨウシキ</t>
    </rPh>
    <rPh sb="2" eb="3">
      <t>ダイ</t>
    </rPh>
    <rPh sb="6" eb="7">
      <t>ゴウ</t>
    </rPh>
    <rPh sb="8" eb="10">
      <t>ベッシ</t>
    </rPh>
    <phoneticPr fontId="2"/>
  </si>
  <si>
    <t>様式第６－１号（別紙2-1）</t>
    <rPh sb="0" eb="2">
      <t>ヨウシキ</t>
    </rPh>
    <rPh sb="2" eb="3">
      <t>ダイ</t>
    </rPh>
    <rPh sb="6" eb="7">
      <t>ゴウ</t>
    </rPh>
    <rPh sb="8" eb="10">
      <t>ベッシ</t>
    </rPh>
    <phoneticPr fontId="2"/>
  </si>
  <si>
    <t>様式第６－１号（別紙3）</t>
    <rPh sb="0" eb="2">
      <t>ヨウシキ</t>
    </rPh>
    <rPh sb="6" eb="7">
      <t>ゴウ</t>
    </rPh>
    <rPh sb="8" eb="10">
      <t>ベッシ</t>
    </rPh>
    <phoneticPr fontId="2"/>
  </si>
  <si>
    <t>様式第６－１号（別紙4）</t>
    <phoneticPr fontId="2"/>
  </si>
  <si>
    <t>様式第６－１号（別紙5）</t>
    <rPh sb="0" eb="2">
      <t>ヨウシキ</t>
    </rPh>
    <rPh sb="6" eb="7">
      <t>ゴウ</t>
    </rPh>
    <rPh sb="8" eb="10">
      <t>ベッシ</t>
    </rPh>
    <phoneticPr fontId="2"/>
  </si>
  <si>
    <t>経費
区分</t>
    <rPh sb="0" eb="2">
      <t>ケイヒ</t>
    </rPh>
    <rPh sb="3" eb="5">
      <t>クブン</t>
    </rPh>
    <phoneticPr fontId="2"/>
  </si>
  <si>
    <t>開発費</t>
    <rPh sb="0" eb="3">
      <t>カイハツヒ</t>
    </rPh>
    <phoneticPr fontId="2"/>
  </si>
  <si>
    <t>人件費</t>
    <rPh sb="0" eb="3">
      <t>ジンケンヒ</t>
    </rPh>
    <phoneticPr fontId="2"/>
  </si>
  <si>
    <t>販路
開拓
費</t>
    <rPh sb="0" eb="2">
      <t>ハンロ</t>
    </rPh>
    <rPh sb="3" eb="5">
      <t>カイタク</t>
    </rPh>
    <rPh sb="6" eb="7">
      <t>ヒ</t>
    </rPh>
    <phoneticPr fontId="2"/>
  </si>
  <si>
    <t>経　費</t>
    <rPh sb="0" eb="1">
      <t>キョウ</t>
    </rPh>
    <rPh sb="2" eb="3">
      <t>ヒ</t>
    </rPh>
    <phoneticPr fontId="2"/>
  </si>
  <si>
    <t xml:space="preserve">支払総括表　当期（第　　期）遂行状況報告 </t>
    <rPh sb="0" eb="1">
      <t>ササ</t>
    </rPh>
    <rPh sb="1" eb="2">
      <t>フツ</t>
    </rPh>
    <rPh sb="2" eb="3">
      <t>フサ</t>
    </rPh>
    <rPh sb="3" eb="4">
      <t>クク</t>
    </rPh>
    <rPh sb="4" eb="5">
      <t>ヒョウ</t>
    </rPh>
    <rPh sb="6" eb="7">
      <t>トウ</t>
    </rPh>
    <rPh sb="7" eb="8">
      <t>キ</t>
    </rPh>
    <rPh sb="9" eb="10">
      <t>ダイ</t>
    </rPh>
    <rPh sb="12" eb="13">
      <t>キ</t>
    </rPh>
    <rPh sb="14" eb="16">
      <t>スイコウ</t>
    </rPh>
    <rPh sb="16" eb="18">
      <t>ジョウキョウ</t>
    </rPh>
    <rPh sb="18" eb="20">
      <t>ホウコク</t>
    </rPh>
    <phoneticPr fontId="2"/>
  </si>
  <si>
    <t>企業名</t>
    <rPh sb="0" eb="2">
      <t>キギョウ</t>
    </rPh>
    <rPh sb="2" eb="3">
      <t>メイ</t>
    </rPh>
    <phoneticPr fontId="2"/>
  </si>
  <si>
    <t>㈱************</t>
    <phoneticPr fontId="2"/>
  </si>
  <si>
    <t>企  業  名  ：</t>
    <rPh sb="0" eb="1">
      <t>キ</t>
    </rPh>
    <rPh sb="3" eb="4">
      <t>ゴウ</t>
    </rPh>
    <rPh sb="6" eb="7">
      <t>メイ</t>
    </rPh>
    <phoneticPr fontId="2"/>
  </si>
  <si>
    <t>㈱＊＊＊＊＊＊＊＊</t>
    <phoneticPr fontId="2"/>
  </si>
  <si>
    <t>№</t>
    <phoneticPr fontId="2"/>
  </si>
  <si>
    <t>画像寸法測定器</t>
    <rPh sb="0" eb="2">
      <t>ガゾウ</t>
    </rPh>
    <rPh sb="2" eb="4">
      <t>スンポウ</t>
    </rPh>
    <rPh sb="4" eb="7">
      <t>ソクテイキ</t>
    </rPh>
    <phoneticPr fontId="2"/>
  </si>
  <si>
    <t>A-100000</t>
    <phoneticPr fontId="2"/>
  </si>
  <si>
    <t>㈱********</t>
    <phoneticPr fontId="2"/>
  </si>
  <si>
    <t>[備考]</t>
    <rPh sb="1" eb="3">
      <t>ビコウ</t>
    </rPh>
    <phoneticPr fontId="2"/>
  </si>
  <si>
    <t>機-1</t>
    <rPh sb="0" eb="1">
      <t>キ</t>
    </rPh>
    <phoneticPr fontId="2"/>
  </si>
  <si>
    <t>企 業 名  ：</t>
    <rPh sb="0" eb="1">
      <t>キ</t>
    </rPh>
    <rPh sb="2" eb="3">
      <t>ゴウ</t>
    </rPh>
    <rPh sb="4" eb="5">
      <t>メイ</t>
    </rPh>
    <phoneticPr fontId="2"/>
  </si>
  <si>
    <t>年</t>
    <rPh sb="0" eb="1">
      <t>ネン</t>
    </rPh>
    <phoneticPr fontId="2"/>
  </si>
  <si>
    <t>月</t>
    <rPh sb="0" eb="1">
      <t>ツキ</t>
    </rPh>
    <phoneticPr fontId="2"/>
  </si>
  <si>
    <t>日</t>
    <rPh sb="0" eb="1">
      <t>ヒ</t>
    </rPh>
    <phoneticPr fontId="2"/>
  </si>
  <si>
    <t>～</t>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</si>
  <si>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</si>
  <si>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</si>
  <si>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</si>
  <si>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曜日</t>
    <rPh sb="0" eb="2">
      <t>ヨウビ</t>
    </rPh>
    <phoneticPr fontId="2"/>
  </si>
  <si>
    <t>日　付</t>
    <rPh sb="0" eb="1">
      <t>ヒ</t>
    </rPh>
    <rPh sb="2" eb="3">
      <t>ツキ</t>
    </rPh>
    <phoneticPr fontId="2"/>
  </si>
  <si>
    <t>休憩時間</t>
    <rPh sb="0" eb="2">
      <t>キュウケイ</t>
    </rPh>
    <rPh sb="2" eb="4">
      <t>ジカン</t>
    </rPh>
    <phoneticPr fontId="2"/>
  </si>
  <si>
    <t>開始時刻</t>
    <rPh sb="0" eb="2">
      <t>カイシ</t>
    </rPh>
    <rPh sb="2" eb="4">
      <t>ジコク</t>
    </rPh>
    <phoneticPr fontId="2"/>
  </si>
  <si>
    <t>終了時刻</t>
    <rPh sb="0" eb="2">
      <t>シュウリョウ</t>
    </rPh>
    <rPh sb="2" eb="4">
      <t>ジコク</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</si>
  <si>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</si>
  <si>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</si>
  <si>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氏　名  ：</t>
    <rPh sb="0" eb="1">
      <t>シ</t>
    </rPh>
    <rPh sb="2" eb="3">
      <t>メイ</t>
    </rPh>
    <phoneticPr fontId="2"/>
  </si>
  <si>
    <t>合　　計</t>
    <rPh sb="0" eb="1">
      <t>ゴウ</t>
    </rPh>
    <rPh sb="3" eb="4">
      <t>ケイ</t>
    </rPh>
    <phoneticPr fontId="2"/>
  </si>
  <si>
    <t>*******</t>
    <phoneticPr fontId="2"/>
  </si>
  <si>
    <t>機械装置・工具器具費</t>
    <rPh sb="0" eb="2">
      <t>キカイ</t>
    </rPh>
    <rPh sb="2" eb="4">
      <t>ソウチ</t>
    </rPh>
    <rPh sb="5" eb="7">
      <t>コウグ</t>
    </rPh>
    <rPh sb="7" eb="9">
      <t>キグ</t>
    </rPh>
    <rPh sb="9" eb="10">
      <t>ヒ</t>
    </rPh>
    <phoneticPr fontId="2"/>
  </si>
  <si>
    <t>**********</t>
    <phoneticPr fontId="2"/>
  </si>
  <si>
    <t>*********</t>
    <phoneticPr fontId="2"/>
  </si>
  <si>
    <t>***********</t>
    <phoneticPr fontId="2"/>
  </si>
  <si>
    <t>機-2</t>
    <rPh sb="0" eb="1">
      <t>キ</t>
    </rPh>
    <phoneticPr fontId="2"/>
  </si>
  <si>
    <t>この表は各経費区分ごとに作成します。
１ページ（１シート）に収まらない場合は
①　行を挿入してこのシートを２ページ以上とする。⇒小計をそのまま合計に記入して下さい。
②　シートを追加する。⇒追加した最後のシートに合計を入れて下さい。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4" eb="76">
      <t>キニュウ</t>
    </rPh>
    <rPh sb="78" eb="79">
      <t>クダ</t>
    </rPh>
    <rPh sb="89" eb="91">
      <t>ツイカ</t>
    </rPh>
    <rPh sb="95" eb="97">
      <t>ツイカ</t>
    </rPh>
    <rPh sb="99" eb="101">
      <t>サイゴ</t>
    </rPh>
    <rPh sb="106" eb="108">
      <t>ゴウケイ</t>
    </rPh>
    <rPh sb="109" eb="110">
      <t>イ</t>
    </rPh>
    <rPh sb="112" eb="113">
      <t>クダ</t>
    </rPh>
    <phoneticPr fontId="2"/>
  </si>
  <si>
    <t>時間計×単価</t>
    <rPh sb="0" eb="2">
      <t>ジカン</t>
    </rPh>
    <rPh sb="2" eb="3">
      <t>ケイ</t>
    </rPh>
    <rPh sb="4" eb="6">
      <t>タンカ</t>
    </rPh>
    <phoneticPr fontId="2"/>
  </si>
  <si>
    <t>差額</t>
    <rPh sb="0" eb="2">
      <t>サガク</t>
    </rPh>
    <phoneticPr fontId="2"/>
  </si>
  <si>
    <t>㈱********</t>
    <phoneticPr fontId="2"/>
  </si>
  <si>
    <r>
      <t>３　年月日は、</t>
    </r>
    <r>
      <rPr>
        <b/>
        <sz val="12"/>
        <rFont val="ＭＳ Ｐゴシック"/>
        <family val="3"/>
        <charset val="128"/>
      </rPr>
      <t>「  .  .  」</t>
    </r>
    <r>
      <rPr>
        <sz val="12"/>
        <rFont val="ＭＳ Ｐゴシック"/>
        <family val="3"/>
        <charset val="128"/>
      </rPr>
      <t>のように記入してください。　</t>
    </r>
    <phoneticPr fontId="2"/>
  </si>
  <si>
    <t>〇</t>
    <phoneticPr fontId="2"/>
  </si>
  <si>
    <t>〇</t>
    <phoneticPr fontId="2"/>
  </si>
  <si>
    <t>～</t>
    <phoneticPr fontId="2"/>
  </si>
  <si>
    <t>〇</t>
    <phoneticPr fontId="2"/>
  </si>
  <si>
    <t>〇</t>
    <phoneticPr fontId="2"/>
  </si>
  <si>
    <t>〇</t>
    <phoneticPr fontId="2"/>
  </si>
  <si>
    <t>9:30</t>
  </si>
  <si>
    <t>全体構造設計</t>
    <rPh sb="0" eb="2">
      <t>ゼンタイ</t>
    </rPh>
    <rPh sb="2" eb="4">
      <t>コウゾウ</t>
    </rPh>
    <rPh sb="4" eb="6">
      <t>セッケイ</t>
    </rPh>
    <phoneticPr fontId="2"/>
  </si>
  <si>
    <t>〇</t>
    <phoneticPr fontId="2"/>
  </si>
  <si>
    <t>〇</t>
    <phoneticPr fontId="2"/>
  </si>
  <si>
    <t>9:00</t>
  </si>
  <si>
    <t>使用部品選定検証</t>
    <rPh sb="0" eb="2">
      <t>シヨウ</t>
    </rPh>
    <rPh sb="2" eb="4">
      <t>ブヒン</t>
    </rPh>
    <rPh sb="4" eb="6">
      <t>センテイ</t>
    </rPh>
    <rPh sb="6" eb="8">
      <t>ケンショウ</t>
    </rPh>
    <phoneticPr fontId="2"/>
  </si>
  <si>
    <t>〇</t>
    <phoneticPr fontId="2"/>
  </si>
  <si>
    <t>〇</t>
    <phoneticPr fontId="2"/>
  </si>
  <si>
    <t>10:15</t>
  </si>
  <si>
    <t>表面処理検証</t>
    <rPh sb="0" eb="2">
      <t>ヒョウメン</t>
    </rPh>
    <rPh sb="2" eb="4">
      <t>ショリ</t>
    </rPh>
    <rPh sb="4" eb="6">
      <t>ケンショウ</t>
    </rPh>
    <phoneticPr fontId="2"/>
  </si>
  <si>
    <t>9:15</t>
  </si>
  <si>
    <t>回路動作実証実験</t>
    <rPh sb="0" eb="2">
      <t>カイロ</t>
    </rPh>
    <rPh sb="2" eb="4">
      <t>ドウサ</t>
    </rPh>
    <rPh sb="4" eb="6">
      <t>ジッショウ</t>
    </rPh>
    <rPh sb="6" eb="8">
      <t>ジッケン</t>
    </rPh>
    <phoneticPr fontId="2"/>
  </si>
  <si>
    <t>10：00</t>
  </si>
  <si>
    <t>基盤動作評価</t>
    <rPh sb="0" eb="2">
      <t>キバン</t>
    </rPh>
    <rPh sb="2" eb="4">
      <t>ドウサ</t>
    </rPh>
    <rPh sb="4" eb="6">
      <t>ヒョウカ</t>
    </rPh>
    <phoneticPr fontId="2"/>
  </si>
  <si>
    <t>13：00</t>
    <phoneticPr fontId="2"/>
  </si>
  <si>
    <t>機能モデル評価</t>
    <rPh sb="0" eb="2">
      <t>キノウ</t>
    </rPh>
    <rPh sb="5" eb="7">
      <t>ヒョウカ</t>
    </rPh>
    <phoneticPr fontId="2"/>
  </si>
  <si>
    <t>システム要件定義</t>
    <rPh sb="4" eb="6">
      <t>ヨウケン</t>
    </rPh>
    <rPh sb="6" eb="8">
      <t>テイギ</t>
    </rPh>
    <phoneticPr fontId="6"/>
  </si>
  <si>
    <t>13：00</t>
    <phoneticPr fontId="2"/>
  </si>
  <si>
    <t>システム方式設計</t>
    <rPh sb="4" eb="6">
      <t>ホウシキ</t>
    </rPh>
    <rPh sb="6" eb="8">
      <t>セッケイ</t>
    </rPh>
    <phoneticPr fontId="6"/>
  </si>
  <si>
    <t>13：00</t>
    <phoneticPr fontId="2"/>
  </si>
  <si>
    <t>ソフトウェア設計</t>
    <rPh sb="6" eb="8">
      <t>セッケイ</t>
    </rPh>
    <phoneticPr fontId="6"/>
  </si>
  <si>
    <t>プログラミング</t>
  </si>
  <si>
    <t>システムテスト</t>
  </si>
  <si>
    <t>運用テスト</t>
    <rPh sb="0" eb="2">
      <t>ウンヨウ</t>
    </rPh>
    <phoneticPr fontId="6"/>
  </si>
  <si>
    <t>㈱**************************</t>
    <phoneticPr fontId="2"/>
  </si>
  <si>
    <t>〇</t>
    <phoneticPr fontId="2"/>
  </si>
  <si>
    <t>〇</t>
    <phoneticPr fontId="2"/>
  </si>
  <si>
    <t>〇</t>
    <phoneticPr fontId="2"/>
  </si>
  <si>
    <t xml:space="preserve"> 経費名  ：</t>
    <rPh sb="1" eb="3">
      <t>ケイヒ</t>
    </rPh>
    <rPh sb="3" eb="4">
      <t>メイ</t>
    </rPh>
    <phoneticPr fontId="2"/>
  </si>
  <si>
    <t>***********</t>
    <phoneticPr fontId="2"/>
  </si>
  <si>
    <t>***********</t>
    <phoneticPr fontId="2"/>
  </si>
  <si>
    <t>***********</t>
    <phoneticPr fontId="2"/>
  </si>
  <si>
    <r>
      <t>（</t>
    </r>
    <r>
      <rPr>
        <sz val="14"/>
        <color rgb="FFFF0000"/>
        <rFont val="ＭＳ Ｐゴシック"/>
        <family val="3"/>
        <charset val="128"/>
      </rPr>
      <t>令和**年**月**日～令和**年**月**日</t>
    </r>
    <r>
      <rPr>
        <sz val="14"/>
        <rFont val="ＭＳ Ｐゴシック"/>
        <family val="3"/>
        <charset val="128"/>
      </rPr>
      <t>）</t>
    </r>
    <rPh sb="1" eb="3">
      <t>レイワ</t>
    </rPh>
    <rPh sb="5" eb="6">
      <t>ネン</t>
    </rPh>
    <rPh sb="8" eb="9">
      <t>ツキ</t>
    </rPh>
    <rPh sb="11" eb="12">
      <t>ヒ</t>
    </rPh>
    <rPh sb="13" eb="15">
      <t>レイワ</t>
    </rPh>
    <rPh sb="17" eb="18">
      <t>ネン</t>
    </rPh>
    <rPh sb="20" eb="21">
      <t>ツキ</t>
    </rPh>
    <rPh sb="23" eb="24">
      <t>ヒ</t>
    </rPh>
    <phoneticPr fontId="2"/>
  </si>
  <si>
    <r>
      <t xml:space="preserve">報告期間： </t>
    </r>
    <r>
      <rPr>
        <sz val="11"/>
        <color rgb="FFFF0000"/>
        <rFont val="ＭＳ Ｐゴシック"/>
        <family val="3"/>
        <charset val="128"/>
      </rPr>
      <t xml:space="preserve"> 　年 　 月 ～ 　　年　　月</t>
    </r>
    <r>
      <rPr>
        <sz val="11"/>
        <color indexed="8"/>
        <rFont val="ＭＳ Ｐゴシック"/>
        <family val="3"/>
        <charset val="128"/>
      </rPr>
      <t>まで</t>
    </r>
    <rPh sb="0" eb="2">
      <t>ホウコク</t>
    </rPh>
    <rPh sb="2" eb="4">
      <t>キカン</t>
    </rPh>
    <rPh sb="8" eb="9">
      <t>ネン</t>
    </rPh>
    <rPh sb="12" eb="13">
      <t>ガツ</t>
    </rPh>
    <rPh sb="18" eb="19">
      <t>ネン</t>
    </rPh>
    <rPh sb="21" eb="22">
      <t>ガツ</t>
    </rPh>
    <phoneticPr fontId="2"/>
  </si>
  <si>
    <r>
      <t>作　業　日　報　兼　直　接　人　件　費　個　別　明　細　表　</t>
    </r>
    <r>
      <rPr>
        <b/>
        <sz val="16"/>
        <color rgb="FFFF0000"/>
        <rFont val="ＭＳ Ｐゴシック"/>
        <family val="3"/>
        <charset val="128"/>
      </rPr>
      <t>（2022年 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</si>
</sst>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h:mm;@"/>
    <numFmt numFmtId="182" formatCode="[h]&quot;時間&quot;mm&quot;分&quot;;@"/>
    <numFmt numFmtId="183" formatCode="#,##0.0;[Red]\-#,##0.0"/>
    <numFmt numFmtId="184" formatCode="[$-411]ge\.m\.d;@"/>
  </numFmts>
  <fonts count="4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sz val="11"/>
      <name val="ＭＳ Ｐゴシック"/>
      <family val="3"/>
      <charset val="128"/>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name val="ＭＳ Ｐ明朝"/>
      <family val="1"/>
      <charset val="128"/>
    </font>
    <font>
      <b/>
      <sz val="12"/>
      <name val="ＭＳ Ｐ明朝"/>
      <family val="1"/>
      <charset val="128"/>
    </font>
    <font>
      <sz val="10"/>
      <name val="ＭＳ Ｐ明朝"/>
      <family val="1"/>
      <charset val="128"/>
    </font>
    <font>
      <b/>
      <sz val="16"/>
      <name val="ＭＳ Ｐゴシック"/>
      <family val="3"/>
      <charset val="128"/>
    </font>
    <font>
      <sz val="11"/>
      <color indexed="8"/>
      <name val="ＭＳ Ｐ明朝"/>
      <family val="1"/>
      <charset val="128"/>
    </font>
    <font>
      <b/>
      <sz val="11"/>
      <color indexed="8"/>
      <name val="ＭＳ Ｐ明朝"/>
      <family val="1"/>
      <charset val="128"/>
    </font>
    <font>
      <b/>
      <sz val="12"/>
      <color indexed="8"/>
      <name val="ＭＳ Ｐゴシック"/>
      <family val="3"/>
      <charset val="128"/>
    </font>
    <font>
      <b/>
      <sz val="14"/>
      <color indexed="8"/>
      <name val="ＭＳ Ｐゴシック"/>
      <family val="3"/>
      <charset val="128"/>
    </font>
    <font>
      <sz val="14"/>
      <color indexed="8"/>
      <name val="ＭＳ Ｐゴシック"/>
      <family val="3"/>
      <charset val="128"/>
    </font>
    <font>
      <b/>
      <sz val="14"/>
      <name val="ＭＳ Ｐ明朝"/>
      <family val="1"/>
      <charset val="128"/>
    </font>
    <font>
      <sz val="16"/>
      <name val="ＭＳ Ｐ明朝"/>
      <family val="1"/>
      <charset val="128"/>
    </font>
    <font>
      <sz val="11"/>
      <color theme="3"/>
      <name val="ＭＳ 明朝"/>
      <family val="1"/>
      <charset val="128"/>
    </font>
    <font>
      <sz val="14"/>
      <color rgb="FFFF0000"/>
      <name val="ＭＳ Ｐゴシック"/>
      <family val="3"/>
      <charset val="128"/>
    </font>
    <font>
      <sz val="11"/>
      <color rgb="FFFF0000"/>
      <name val="ＭＳ Ｐ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sz val="14"/>
      <color rgb="FFFF0000"/>
      <name val="ＭＳ Ｐ明朝"/>
      <family val="1"/>
      <charset val="128"/>
    </font>
    <font>
      <b/>
      <sz val="16"/>
      <color rgb="FFFF0000"/>
      <name val="ＭＳ Ｐゴシック"/>
      <family val="3"/>
      <charset val="128"/>
    </font>
    <font>
      <sz val="16"/>
      <color rgb="FFFF0000"/>
      <name val="ＭＳ Ｐ明朝"/>
      <family val="1"/>
      <charset val="128"/>
    </font>
    <font>
      <b/>
      <sz val="16"/>
      <color rgb="FFFF0000"/>
      <name val="ＭＳ Ｐ明朝"/>
      <family val="1"/>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medium">
        <color indexed="64"/>
      </right>
      <top style="medium">
        <color indexed="64"/>
      </top>
      <bottom style="dotted">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thin">
        <color indexed="64"/>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0" fontId="18" fillId="0" borderId="0">
      <alignment vertical="center"/>
    </xf>
    <xf numFmtId="38" fontId="6" fillId="0" borderId="0" applyFont="0" applyFill="0" applyBorder="0" applyAlignment="0" applyProtection="0"/>
  </cellStyleXfs>
  <cellXfs count="419">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0" xfId="0" applyFont="1"/>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9" fillId="0" borderId="0" xfId="0" applyFont="1" applyFill="1" applyBorder="1" applyAlignment="1">
      <alignment vertical="center"/>
    </xf>
    <xf numFmtId="0" fontId="0" fillId="0" borderId="0" xfId="0" applyBorder="1" applyAlignment="1">
      <alignment horizontal="left" vertical="center"/>
    </xf>
    <xf numFmtId="0" fontId="10" fillId="0" borderId="0" xfId="0" applyFont="1" applyBorder="1" applyAlignment="1">
      <alignment horizontal="center" vertical="center"/>
    </xf>
    <xf numFmtId="0" fontId="0" fillId="0" borderId="13" xfId="0" applyBorder="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13" fillId="0" borderId="0" xfId="0" applyFont="1" applyAlignment="1">
      <alignment vertical="center"/>
    </xf>
    <xf numFmtId="0" fontId="14" fillId="0" borderId="0" xfId="0" applyFont="1" applyAlignment="1">
      <alignment vertical="center"/>
    </xf>
    <xf numFmtId="0" fontId="16" fillId="0" borderId="0" xfId="0" applyFont="1" applyAlignment="1">
      <alignment vertical="center"/>
    </xf>
    <xf numFmtId="0" fontId="13" fillId="0" borderId="0" xfId="0" applyFont="1" applyAlignment="1">
      <alignment horizontal="right" vertical="center"/>
    </xf>
    <xf numFmtId="0" fontId="9" fillId="0" borderId="0" xfId="0" applyFont="1"/>
    <xf numFmtId="0" fontId="14" fillId="0" borderId="0" xfId="0" applyFont="1"/>
    <xf numFmtId="0" fontId="9" fillId="0" borderId="0" xfId="0" applyFont="1" applyAlignment="1"/>
    <xf numFmtId="0" fontId="14" fillId="0" borderId="0" xfId="0" applyFont="1" applyAlignment="1"/>
    <xf numFmtId="0" fontId="0" fillId="0" borderId="0" xfId="0" applyAlignment="1"/>
    <xf numFmtId="0" fontId="6" fillId="0" borderId="0" xfId="0" applyFont="1" applyAlignment="1">
      <alignment vertical="center"/>
    </xf>
    <xf numFmtId="0" fontId="5" fillId="0" borderId="0" xfId="0" applyFont="1" applyAlignment="1">
      <alignment horizontal="left" vertical="center"/>
    </xf>
    <xf numFmtId="178" fontId="18" fillId="0" borderId="0" xfId="2" applyNumberFormat="1" applyFont="1">
      <alignment vertical="center"/>
    </xf>
    <xf numFmtId="178" fontId="18" fillId="0" borderId="0" xfId="2" applyNumberFormat="1" applyFont="1" applyProtection="1">
      <alignment vertical="center"/>
    </xf>
    <xf numFmtId="178" fontId="20" fillId="0" borderId="8" xfId="2" applyNumberFormat="1" applyFont="1" applyBorder="1" applyAlignment="1" applyProtection="1">
      <alignment vertical="center" shrinkToFit="1"/>
    </xf>
    <xf numFmtId="178" fontId="21" fillId="0" borderId="8" xfId="2" applyNumberFormat="1" applyFont="1" applyBorder="1" applyAlignment="1" applyProtection="1">
      <alignment vertical="center" shrinkToFit="1"/>
    </xf>
    <xf numFmtId="178" fontId="18" fillId="2" borderId="13" xfId="2" applyNumberFormat="1" applyFont="1" applyFill="1" applyBorder="1" applyAlignment="1" applyProtection="1">
      <alignment horizontal="center" vertical="center" wrapText="1" shrinkToFit="1"/>
    </xf>
    <xf numFmtId="178" fontId="22" fillId="2" borderId="14" xfId="2" applyNumberFormat="1" applyFont="1" applyFill="1" applyBorder="1" applyAlignment="1" applyProtection="1">
      <alignment horizontal="center" vertical="center" wrapText="1" shrinkToFit="1"/>
    </xf>
    <xf numFmtId="178" fontId="18" fillId="2" borderId="14" xfId="2" applyNumberFormat="1" applyFont="1" applyFill="1" applyBorder="1" applyAlignment="1" applyProtection="1">
      <alignment horizontal="center" vertical="center" wrapText="1" shrinkToFit="1"/>
    </xf>
    <xf numFmtId="178" fontId="22" fillId="2" borderId="15" xfId="2" applyNumberFormat="1" applyFont="1" applyFill="1" applyBorder="1" applyAlignment="1" applyProtection="1">
      <alignment horizontal="center" vertical="center" wrapText="1" shrinkToFit="1"/>
    </xf>
    <xf numFmtId="178" fontId="22" fillId="2" borderId="13" xfId="2" applyNumberFormat="1" applyFont="1" applyFill="1" applyBorder="1" applyAlignment="1" applyProtection="1">
      <alignment horizontal="center" vertical="center" wrapText="1" shrinkToFit="1"/>
    </xf>
    <xf numFmtId="178" fontId="18" fillId="0" borderId="0" xfId="2" applyNumberFormat="1" applyFont="1" applyAlignment="1" applyProtection="1">
      <alignment horizontal="center" vertical="center"/>
    </xf>
    <xf numFmtId="178" fontId="18" fillId="0" borderId="14" xfId="2" applyNumberFormat="1" applyBorder="1" applyAlignment="1" applyProtection="1">
      <alignment horizontal="center" vertical="center" wrapText="1"/>
    </xf>
    <xf numFmtId="178" fontId="18" fillId="0" borderId="0" xfId="2" applyNumberFormat="1" applyFont="1" applyAlignment="1">
      <alignment horizontal="center" vertical="center"/>
    </xf>
    <xf numFmtId="178" fontId="18" fillId="0" borderId="0" xfId="2" applyNumberFormat="1" applyFont="1" applyAlignment="1" applyProtection="1">
      <alignment vertical="center" wrapText="1"/>
    </xf>
    <xf numFmtId="0" fontId="24" fillId="0" borderId="14" xfId="2" applyFont="1" applyBorder="1" applyAlignment="1" applyProtection="1">
      <alignment horizontal="center" vertical="center"/>
    </xf>
    <xf numFmtId="0" fontId="24" fillId="0" borderId="14" xfId="2" applyFont="1" applyBorder="1" applyAlignment="1" applyProtection="1">
      <alignment horizontal="left" vertical="center"/>
    </xf>
    <xf numFmtId="178" fontId="18" fillId="0" borderId="0" xfId="2" applyNumberFormat="1" applyFont="1" applyAlignment="1">
      <alignment vertical="center" wrapText="1"/>
    </xf>
    <xf numFmtId="3" fontId="24" fillId="0" borderId="14" xfId="2" applyNumberFormat="1" applyFont="1" applyBorder="1" applyAlignment="1" applyProtection="1">
      <alignment horizontal="center" vertical="center"/>
    </xf>
    <xf numFmtId="180" fontId="24" fillId="0" borderId="14" xfId="2" applyNumberFormat="1" applyFont="1" applyBorder="1" applyAlignment="1" applyProtection="1">
      <alignment horizontal="center" vertical="center"/>
    </xf>
    <xf numFmtId="178" fontId="18" fillId="0" borderId="0" xfId="2" applyNumberFormat="1" applyFont="1" applyAlignment="1" applyProtection="1">
      <alignment horizontal="right" vertical="center" shrinkToFit="1"/>
    </xf>
    <xf numFmtId="178" fontId="18" fillId="0" borderId="0" xfId="2" applyNumberFormat="1" applyFont="1" applyAlignment="1" applyProtection="1">
      <alignment vertical="center" shrinkToFit="1"/>
    </xf>
    <xf numFmtId="3" fontId="24" fillId="0" borderId="14" xfId="2" applyNumberFormat="1" applyFont="1" applyFill="1" applyBorder="1" applyAlignment="1" applyProtection="1">
      <alignment horizontal="center" vertical="center"/>
    </xf>
    <xf numFmtId="180" fontId="24" fillId="0" borderId="14" xfId="2" applyNumberFormat="1" applyFont="1" applyFill="1" applyBorder="1" applyAlignment="1" applyProtection="1">
      <alignment horizontal="center" vertical="center"/>
    </xf>
    <xf numFmtId="0" fontId="18" fillId="0" borderId="14" xfId="2" applyBorder="1" applyProtection="1">
      <alignment vertical="center"/>
    </xf>
    <xf numFmtId="178" fontId="18" fillId="0" borderId="0" xfId="2" applyNumberFormat="1" applyFont="1" applyAlignment="1">
      <alignment horizontal="right" vertical="center" shrinkToFit="1"/>
    </xf>
    <xf numFmtId="178" fontId="18" fillId="0" borderId="0" xfId="2" applyNumberFormat="1" applyFont="1" applyAlignment="1">
      <alignment vertical="center" shrinkToFit="1"/>
    </xf>
    <xf numFmtId="178" fontId="19" fillId="0" borderId="0" xfId="2" applyNumberFormat="1" applyFont="1" applyAlignment="1">
      <alignment vertical="center" shrinkToFit="1"/>
    </xf>
    <xf numFmtId="178" fontId="19" fillId="0" borderId="0" xfId="2" applyNumberFormat="1" applyFont="1" applyAlignment="1">
      <alignment vertical="center"/>
    </xf>
    <xf numFmtId="178" fontId="18" fillId="0" borderId="0" xfId="2" applyNumberFormat="1" applyFont="1" applyAlignment="1">
      <alignment vertical="center"/>
    </xf>
    <xf numFmtId="0" fontId="9" fillId="0" borderId="16" xfId="0" applyFont="1" applyBorder="1" applyAlignment="1">
      <alignment horizontal="center" vertical="center"/>
    </xf>
    <xf numFmtId="0" fontId="15" fillId="0" borderId="0" xfId="0" applyFont="1" applyAlignment="1">
      <alignment horizontal="center" vertical="center"/>
    </xf>
    <xf numFmtId="0" fontId="3" fillId="0" borderId="17" xfId="0" applyFont="1" applyBorder="1" applyAlignment="1">
      <alignment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0" fontId="36" fillId="0" borderId="0" xfId="0" applyFont="1" applyAlignment="1">
      <alignment vertical="center"/>
    </xf>
    <xf numFmtId="0" fontId="37" fillId="0" borderId="0" xfId="0" applyFont="1" applyAlignment="1">
      <alignment horizontal="center" vertical="center"/>
    </xf>
    <xf numFmtId="0" fontId="37" fillId="0" borderId="8" xfId="0" applyFont="1" applyBorder="1" applyAlignment="1">
      <alignment horizontal="center" vertical="center"/>
    </xf>
    <xf numFmtId="0" fontId="37" fillId="0" borderId="8" xfId="0" applyFont="1" applyBorder="1" applyAlignment="1">
      <alignment horizontal="left" vertical="center"/>
    </xf>
    <xf numFmtId="0" fontId="9" fillId="0" borderId="18" xfId="0" applyFont="1" applyBorder="1" applyAlignment="1"/>
    <xf numFmtId="0" fontId="9" fillId="0" borderId="8" xfId="0" applyFont="1" applyBorder="1" applyAlignment="1">
      <alignment horizontal="center" vertical="center"/>
    </xf>
    <xf numFmtId="0" fontId="37" fillId="0" borderId="0" xfId="0" applyFont="1" applyAlignment="1">
      <alignment vertical="center"/>
    </xf>
    <xf numFmtId="0" fontId="13" fillId="0" borderId="0" xfId="0" applyFont="1"/>
    <xf numFmtId="0" fontId="9" fillId="0" borderId="0" xfId="0" applyFont="1" applyAlignment="1">
      <alignment horizontal="right"/>
    </xf>
    <xf numFmtId="0" fontId="3" fillId="0" borderId="19" xfId="0" applyFont="1" applyBorder="1" applyAlignment="1">
      <alignment horizontal="distributed" vertical="center" shrinkToFit="1"/>
    </xf>
    <xf numFmtId="0" fontId="25" fillId="0" borderId="24" xfId="0" applyFont="1" applyBorder="1" applyAlignment="1">
      <alignment horizontal="left" vertical="center"/>
    </xf>
    <xf numFmtId="0" fontId="25" fillId="0" borderId="24" xfId="0" applyFont="1" applyBorder="1" applyAlignment="1">
      <alignment horizontal="left" vertical="center" justifyLastLine="1"/>
    </xf>
    <xf numFmtId="0" fontId="25" fillId="0" borderId="2" xfId="0" applyFont="1" applyBorder="1" applyAlignment="1">
      <alignment horizontal="left" vertical="center"/>
    </xf>
    <xf numFmtId="0" fontId="25" fillId="0" borderId="25" xfId="0" applyFont="1" applyBorder="1" applyAlignment="1">
      <alignment horizontal="left" vertical="center"/>
    </xf>
    <xf numFmtId="0" fontId="25" fillId="0" borderId="5" xfId="0" applyFont="1" applyBorder="1" applyAlignment="1">
      <alignment horizontal="left" vertical="center"/>
    </xf>
    <xf numFmtId="0" fontId="3" fillId="0" borderId="26" xfId="0" applyFont="1" applyBorder="1" applyAlignment="1">
      <alignment vertical="center"/>
    </xf>
    <xf numFmtId="0" fontId="17" fillId="0" borderId="0" xfId="0" applyFont="1" applyBorder="1" applyAlignment="1">
      <alignment horizontal="center"/>
    </xf>
    <xf numFmtId="0" fontId="3" fillId="0" borderId="0" xfId="0" applyFont="1" applyBorder="1" applyAlignment="1">
      <alignment horizontal="center" vertical="center"/>
    </xf>
    <xf numFmtId="0" fontId="25" fillId="0" borderId="0" xfId="0" applyFont="1" applyBorder="1" applyAlignment="1">
      <alignment horizontal="center" vertical="center"/>
    </xf>
    <xf numFmtId="0" fontId="25" fillId="0" borderId="0" xfId="0" applyFont="1" applyBorder="1" applyAlignment="1">
      <alignment horizontal="left" vertical="center"/>
    </xf>
    <xf numFmtId="0" fontId="9" fillId="0" borderId="8" xfId="0" applyFont="1" applyBorder="1" applyAlignment="1">
      <alignment horizontal="center"/>
    </xf>
    <xf numFmtId="0" fontId="13" fillId="0" borderId="0" xfId="0" applyFont="1" applyFill="1" applyBorder="1" applyAlignment="1">
      <alignment vertical="center"/>
    </xf>
    <xf numFmtId="0" fontId="25" fillId="0" borderId="0" xfId="0" applyFont="1"/>
    <xf numFmtId="0" fontId="25" fillId="0" borderId="0" xfId="0" applyFont="1" applyFill="1" applyBorder="1" applyAlignment="1">
      <alignment vertical="center"/>
    </xf>
    <xf numFmtId="0" fontId="25" fillId="0" borderId="0" xfId="0" applyFont="1" applyAlignment="1">
      <alignment horizontal="right"/>
    </xf>
    <xf numFmtId="0" fontId="3" fillId="0" borderId="18" xfId="0" applyFont="1" applyBorder="1" applyAlignment="1">
      <alignment vertical="center"/>
    </xf>
    <xf numFmtId="0" fontId="3" fillId="0" borderId="18" xfId="0" applyFont="1" applyBorder="1" applyAlignment="1">
      <alignment horizontal="center" vertical="center"/>
    </xf>
    <xf numFmtId="0" fontId="3" fillId="0" borderId="27" xfId="0" applyFont="1" applyBorder="1" applyAlignment="1">
      <alignment vertical="center"/>
    </xf>
    <xf numFmtId="0" fontId="3" fillId="0" borderId="28" xfId="0" applyFont="1" applyBorder="1" applyAlignment="1">
      <alignment vertical="center"/>
    </xf>
    <xf numFmtId="0" fontId="3" fillId="0" borderId="29" xfId="0" applyFont="1" applyBorder="1" applyAlignment="1">
      <alignment vertical="center"/>
    </xf>
    <xf numFmtId="32" fontId="3" fillId="0" borderId="0" xfId="0" applyNumberFormat="1" applyFont="1" applyAlignment="1">
      <alignment vertical="center"/>
    </xf>
    <xf numFmtId="38" fontId="3" fillId="0" borderId="0" xfId="0" applyNumberFormat="1" applyFont="1" applyAlignment="1">
      <alignment vertical="center"/>
    </xf>
    <xf numFmtId="178" fontId="4" fillId="0" borderId="14" xfId="0" applyNumberFormat="1" applyFont="1" applyBorder="1" applyAlignment="1">
      <alignment vertical="center"/>
    </xf>
    <xf numFmtId="178" fontId="4" fillId="0" borderId="15" xfId="0" applyNumberFormat="1" applyFont="1" applyBorder="1" applyAlignment="1">
      <alignment vertical="center"/>
    </xf>
    <xf numFmtId="0" fontId="3" fillId="0" borderId="31" xfId="0" applyFont="1" applyBorder="1" applyAlignment="1">
      <alignment vertical="center"/>
    </xf>
    <xf numFmtId="0" fontId="3" fillId="0" borderId="18" xfId="0" applyNumberFormat="1" applyFont="1" applyBorder="1" applyAlignment="1">
      <alignment horizontal="right" vertical="center"/>
    </xf>
    <xf numFmtId="0" fontId="3" fillId="0" borderId="18" xfId="0" applyNumberFormat="1" applyFont="1" applyBorder="1" applyAlignment="1">
      <alignment horizontal="center" vertical="center"/>
    </xf>
    <xf numFmtId="0" fontId="3" fillId="0" borderId="15" xfId="0" applyNumberFormat="1" applyFont="1" applyBorder="1" applyAlignment="1">
      <alignment horizontal="right" vertical="center"/>
    </xf>
    <xf numFmtId="0" fontId="3" fillId="0" borderId="2"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1" xfId="0" applyNumberFormat="1" applyFont="1" applyBorder="1" applyAlignment="1">
      <alignment horizontal="center" vertical="center"/>
    </xf>
    <xf numFmtId="56" fontId="3" fillId="0" borderId="18" xfId="0" applyNumberFormat="1" applyFont="1" applyBorder="1" applyAlignment="1">
      <alignment horizontal="center" vertical="center"/>
    </xf>
    <xf numFmtId="56" fontId="3" fillId="0" borderId="32" xfId="0" applyNumberFormat="1" applyFont="1" applyBorder="1" applyAlignment="1">
      <alignment horizontal="center" vertical="center"/>
    </xf>
    <xf numFmtId="0" fontId="3" fillId="0" borderId="33" xfId="0" applyFont="1" applyBorder="1" applyAlignment="1">
      <alignment vertical="center" wrapText="1"/>
    </xf>
    <xf numFmtId="0" fontId="3" fillId="0" borderId="19" xfId="0" applyFont="1" applyBorder="1" applyAlignment="1">
      <alignment vertical="center" wrapText="1"/>
    </xf>
    <xf numFmtId="0" fontId="3" fillId="0" borderId="34" xfId="0" applyFont="1" applyBorder="1" applyAlignment="1">
      <alignment vertical="center" wrapText="1"/>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26" fillId="0" borderId="0" xfId="0" applyNumberFormat="1" applyFont="1" applyBorder="1" applyAlignment="1">
      <alignment horizontal="center" vertical="center"/>
    </xf>
    <xf numFmtId="38" fontId="26" fillId="0" borderId="0" xfId="1" applyFont="1" applyBorder="1" applyAlignment="1">
      <alignment horizontal="right"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81" fontId="0" fillId="0" borderId="0" xfId="0" applyNumberFormat="1" applyAlignment="1">
      <alignment vertical="center"/>
    </xf>
    <xf numFmtId="0" fontId="27" fillId="0" borderId="36" xfId="0" applyFont="1" applyBorder="1" applyAlignment="1">
      <alignment horizontal="center" vertical="center"/>
    </xf>
    <xf numFmtId="38" fontId="3" fillId="0" borderId="0" xfId="1" applyFont="1" applyAlignment="1">
      <alignment vertical="center"/>
    </xf>
    <xf numFmtId="0" fontId="27" fillId="0" borderId="37" xfId="0" applyFont="1" applyBorder="1" applyAlignment="1">
      <alignment horizontal="center" vertical="center"/>
    </xf>
    <xf numFmtId="0" fontId="27" fillId="0" borderId="38" xfId="0" applyFont="1" applyBorder="1" applyAlignment="1">
      <alignment horizontal="center" vertical="center"/>
    </xf>
    <xf numFmtId="0" fontId="3" fillId="0" borderId="39" xfId="0" applyFont="1" applyBorder="1" applyAlignment="1">
      <alignment vertical="center"/>
    </xf>
    <xf numFmtId="49" fontId="25" fillId="0" borderId="36" xfId="0" applyNumberFormat="1" applyFont="1" applyFill="1" applyBorder="1" applyAlignment="1">
      <alignment horizontal="center" vertical="center"/>
    </xf>
    <xf numFmtId="181" fontId="25" fillId="0" borderId="37" xfId="0" applyNumberFormat="1" applyFont="1" applyFill="1" applyBorder="1" applyAlignment="1">
      <alignment horizontal="center" vertical="center"/>
    </xf>
    <xf numFmtId="176" fontId="3" fillId="4" borderId="38" xfId="0" applyNumberFormat="1" applyFont="1" applyFill="1" applyBorder="1" applyAlignment="1">
      <alignment horizontal="center" vertical="center"/>
    </xf>
    <xf numFmtId="179" fontId="25" fillId="4" borderId="36" xfId="0" applyNumberFormat="1" applyFont="1" applyFill="1" applyBorder="1" applyAlignment="1">
      <alignment horizontal="right" vertical="center"/>
    </xf>
    <xf numFmtId="182" fontId="3" fillId="0" borderId="35" xfId="0" applyNumberFormat="1" applyFont="1" applyBorder="1" applyAlignment="1">
      <alignment horizontal="center" vertical="center" shrinkToFit="1"/>
    </xf>
    <xf numFmtId="179" fontId="26" fillId="4" borderId="40" xfId="0" applyNumberFormat="1" applyFont="1" applyFill="1" applyBorder="1" applyAlignment="1">
      <alignment horizontal="right" vertical="center"/>
    </xf>
    <xf numFmtId="0" fontId="28" fillId="0" borderId="0" xfId="0" applyFont="1" applyAlignment="1">
      <alignment horizontal="center" vertical="center"/>
    </xf>
    <xf numFmtId="178" fontId="29" fillId="0" borderId="41" xfId="2" applyNumberFormat="1" applyFont="1" applyBorder="1" applyAlignment="1" applyProtection="1">
      <alignment vertical="center" shrinkToFit="1"/>
    </xf>
    <xf numFmtId="178" fontId="29" fillId="0" borderId="42" xfId="2" applyNumberFormat="1" applyFont="1" applyBorder="1" applyAlignment="1" applyProtection="1">
      <alignment vertical="center" shrinkToFit="1"/>
    </xf>
    <xf numFmtId="178" fontId="29" fillId="0" borderId="43" xfId="2" applyNumberFormat="1" applyFont="1" applyBorder="1" applyAlignment="1" applyProtection="1">
      <alignment horizontal="right" vertical="center" shrinkToFit="1"/>
    </xf>
    <xf numFmtId="179" fontId="29" fillId="0" borderId="42" xfId="2" applyNumberFormat="1" applyFont="1" applyFill="1" applyBorder="1" applyAlignment="1" applyProtection="1">
      <alignment horizontal="right" vertical="center" shrinkToFit="1"/>
    </xf>
    <xf numFmtId="178" fontId="29" fillId="0" borderId="44" xfId="2" applyNumberFormat="1" applyFont="1" applyBorder="1" applyAlignment="1" applyProtection="1">
      <alignment vertical="center" shrinkToFit="1"/>
    </xf>
    <xf numFmtId="178" fontId="29" fillId="0" borderId="45" xfId="2" applyNumberFormat="1" applyFont="1" applyBorder="1" applyAlignment="1" applyProtection="1">
      <alignment vertical="center" shrinkToFit="1"/>
    </xf>
    <xf numFmtId="178" fontId="29" fillId="0" borderId="46" xfId="2" applyNumberFormat="1" applyFont="1" applyBorder="1" applyAlignment="1" applyProtection="1">
      <alignment horizontal="right" vertical="center" shrinkToFit="1"/>
    </xf>
    <xf numFmtId="179" fontId="29" fillId="0" borderId="45" xfId="2" applyNumberFormat="1" applyFont="1" applyBorder="1" applyAlignment="1" applyProtection="1">
      <alignment horizontal="right" vertical="center" shrinkToFit="1"/>
    </xf>
    <xf numFmtId="179" fontId="29" fillId="0" borderId="45" xfId="2" applyNumberFormat="1" applyFont="1" applyFill="1" applyBorder="1" applyAlignment="1" applyProtection="1">
      <alignment horizontal="right" vertical="center" shrinkToFit="1"/>
    </xf>
    <xf numFmtId="178" fontId="29" fillId="0" borderId="0" xfId="2" applyNumberFormat="1" applyFont="1" applyAlignment="1" applyProtection="1">
      <alignment horizontal="right" vertical="center" shrinkToFit="1"/>
    </xf>
    <xf numFmtId="178" fontId="29" fillId="0" borderId="0" xfId="2" applyNumberFormat="1" applyFont="1" applyAlignment="1" applyProtection="1">
      <alignment vertical="center" shrinkToFit="1"/>
    </xf>
    <xf numFmtId="178" fontId="29" fillId="0" borderId="6" xfId="2" applyNumberFormat="1" applyFont="1" applyBorder="1" applyAlignment="1" applyProtection="1">
      <alignment vertical="center" shrinkToFit="1"/>
    </xf>
    <xf numFmtId="178" fontId="29" fillId="0" borderId="47" xfId="2" applyNumberFormat="1" applyFont="1" applyBorder="1" applyAlignment="1" applyProtection="1">
      <alignment horizontal="right" vertical="center" shrinkToFit="1"/>
    </xf>
    <xf numFmtId="178" fontId="29" fillId="0" borderId="48" xfId="2" applyNumberFormat="1" applyFont="1" applyBorder="1" applyAlignment="1" applyProtection="1">
      <alignment vertical="center" shrinkToFit="1"/>
    </xf>
    <xf numFmtId="178" fontId="29" fillId="0" borderId="49" xfId="2" applyNumberFormat="1" applyFont="1" applyBorder="1" applyAlignment="1" applyProtection="1">
      <alignment horizontal="right" vertical="center" shrinkToFit="1"/>
    </xf>
    <xf numFmtId="179" fontId="29" fillId="0" borderId="48" xfId="2" applyNumberFormat="1" applyFont="1" applyBorder="1" applyAlignment="1" applyProtection="1">
      <alignment horizontal="right" vertical="center" shrinkToFit="1"/>
    </xf>
    <xf numFmtId="178" fontId="29" fillId="0" borderId="48" xfId="2" applyNumberFormat="1" applyFont="1" applyFill="1" applyBorder="1" applyAlignment="1" applyProtection="1">
      <alignment horizontal="right" vertical="center" shrinkToFit="1"/>
    </xf>
    <xf numFmtId="178" fontId="30" fillId="0" borderId="50" xfId="2" applyNumberFormat="1" applyFont="1" applyFill="1" applyBorder="1" applyAlignment="1" applyProtection="1">
      <alignment horizontal="right" vertical="center" shrinkToFit="1"/>
    </xf>
    <xf numFmtId="178" fontId="32" fillId="0" borderId="8" xfId="2" applyNumberFormat="1" applyFont="1" applyBorder="1" applyAlignment="1" applyProtection="1">
      <alignment horizontal="center" vertical="center"/>
    </xf>
    <xf numFmtId="178" fontId="21" fillId="0" borderId="0" xfId="2" applyNumberFormat="1" applyFont="1" applyBorder="1" applyAlignment="1" applyProtection="1">
      <alignment vertical="center" shrinkToFit="1"/>
    </xf>
    <xf numFmtId="178" fontId="29" fillId="0" borderId="41" xfId="1" applyNumberFormat="1" applyFont="1" applyBorder="1" applyAlignment="1" applyProtection="1">
      <alignment horizontal="right" vertical="center" shrinkToFit="1"/>
    </xf>
    <xf numFmtId="178" fontId="29" fillId="0" borderId="42" xfId="1" applyNumberFormat="1" applyFont="1" applyBorder="1" applyAlignment="1" applyProtection="1">
      <alignment horizontal="right" vertical="center" shrinkToFit="1"/>
    </xf>
    <xf numFmtId="178" fontId="29" fillId="0" borderId="44" xfId="1" applyNumberFormat="1" applyFont="1" applyBorder="1" applyAlignment="1" applyProtection="1">
      <alignment horizontal="right" vertical="center" shrinkToFit="1"/>
    </xf>
    <xf numFmtId="178" fontId="30" fillId="0" borderId="45" xfId="1" applyNumberFormat="1" applyFont="1" applyBorder="1" applyAlignment="1" applyProtection="1">
      <alignment horizontal="right" vertical="center" shrinkToFit="1"/>
    </xf>
    <xf numFmtId="178" fontId="29" fillId="0" borderId="0" xfId="1" applyNumberFormat="1" applyFont="1" applyAlignment="1" applyProtection="1">
      <alignment horizontal="right" vertical="center" shrinkToFit="1"/>
    </xf>
    <xf numFmtId="183" fontId="25" fillId="0" borderId="15" xfId="1" applyNumberFormat="1" applyFont="1" applyBorder="1" applyAlignment="1">
      <alignment horizontal="right" vertical="center"/>
    </xf>
    <xf numFmtId="0" fontId="0" fillId="0" borderId="14" xfId="0" applyBorder="1" applyAlignment="1">
      <alignment vertical="center"/>
    </xf>
    <xf numFmtId="49" fontId="4" fillId="0" borderId="52" xfId="0" applyNumberFormat="1" applyFont="1" applyBorder="1" applyAlignment="1">
      <alignment vertical="center"/>
    </xf>
    <xf numFmtId="49" fontId="4" fillId="0" borderId="53" xfId="0" applyNumberFormat="1" applyFont="1" applyBorder="1" applyAlignment="1">
      <alignment vertical="center"/>
    </xf>
    <xf numFmtId="49" fontId="34" fillId="0" borderId="54" xfId="0" applyNumberFormat="1" applyFont="1" applyBorder="1" applyAlignment="1">
      <alignment vertical="center"/>
    </xf>
    <xf numFmtId="178" fontId="3" fillId="0" borderId="0" xfId="0" applyNumberFormat="1" applyFont="1" applyAlignment="1">
      <alignment vertical="center"/>
    </xf>
    <xf numFmtId="178" fontId="35" fillId="0" borderId="14" xfId="1" applyNumberFormat="1" applyFont="1" applyBorder="1" applyAlignment="1">
      <alignment vertical="center"/>
    </xf>
    <xf numFmtId="178" fontId="35" fillId="0" borderId="15" xfId="1" applyNumberFormat="1" applyFont="1" applyBorder="1" applyAlignment="1">
      <alignment vertical="center"/>
    </xf>
    <xf numFmtId="178" fontId="35" fillId="0" borderId="10" xfId="1" applyNumberFormat="1" applyFont="1" applyBorder="1" applyAlignment="1">
      <alignment vertical="center"/>
    </xf>
    <xf numFmtId="178" fontId="35" fillId="0" borderId="55" xfId="1" applyNumberFormat="1" applyFont="1" applyBorder="1" applyAlignment="1">
      <alignment vertical="center"/>
    </xf>
    <xf numFmtId="178" fontId="35" fillId="0" borderId="57" xfId="1" applyNumberFormat="1" applyFont="1" applyBorder="1" applyAlignment="1">
      <alignment vertical="center"/>
    </xf>
    <xf numFmtId="49" fontId="4" fillId="0" borderId="59" xfId="0" applyNumberFormat="1" applyFont="1" applyBorder="1" applyAlignment="1">
      <alignment vertical="center"/>
    </xf>
    <xf numFmtId="0" fontId="25" fillId="0" borderId="60" xfId="0" applyFont="1" applyBorder="1" applyAlignment="1">
      <alignment vertical="center" shrinkToFit="1"/>
    </xf>
    <xf numFmtId="0" fontId="25" fillId="0" borderId="3" xfId="0" applyFont="1" applyBorder="1" applyAlignment="1">
      <alignment horizontal="center" vertical="center"/>
    </xf>
    <xf numFmtId="176" fontId="3" fillId="4" borderId="32" xfId="0" applyNumberFormat="1" applyFont="1" applyFill="1" applyBorder="1" applyAlignment="1">
      <alignment horizontal="left" vertical="center" shrinkToFit="1"/>
    </xf>
    <xf numFmtId="176" fontId="3" fillId="4" borderId="61" xfId="0" applyNumberFormat="1" applyFont="1" applyFill="1" applyBorder="1" applyAlignment="1">
      <alignment horizontal="left" vertical="center" shrinkToFit="1"/>
    </xf>
    <xf numFmtId="176" fontId="3" fillId="4" borderId="62" xfId="0" applyNumberFormat="1" applyFont="1" applyFill="1" applyBorder="1" applyAlignment="1">
      <alignment horizontal="left" vertical="center" shrinkToFit="1"/>
    </xf>
    <xf numFmtId="0" fontId="3" fillId="4" borderId="13" xfId="0" applyFont="1" applyFill="1" applyBorder="1" applyAlignment="1">
      <alignment horizontal="left" vertical="center" shrinkToFit="1"/>
    </xf>
    <xf numFmtId="0" fontId="3" fillId="0" borderId="63" xfId="0" applyFont="1" applyBorder="1" applyAlignment="1">
      <alignment horizontal="left" vertical="center" shrinkToFit="1"/>
    </xf>
    <xf numFmtId="0" fontId="3" fillId="0" borderId="0" xfId="0" applyFont="1" applyAlignment="1">
      <alignment horizontal="right" vertical="center"/>
    </xf>
    <xf numFmtId="0" fontId="40" fillId="0" borderId="0" xfId="0" applyNumberFormat="1" applyFont="1" applyAlignment="1">
      <alignment vertical="center"/>
    </xf>
    <xf numFmtId="0" fontId="39" fillId="0" borderId="90" xfId="0" applyFont="1" applyBorder="1" applyAlignment="1">
      <alignment vertical="center" shrinkToFit="1"/>
    </xf>
    <xf numFmtId="0" fontId="38" fillId="0" borderId="19" xfId="0" applyFont="1" applyBorder="1" applyAlignment="1">
      <alignment horizontal="distributed" vertical="center" shrinkToFit="1"/>
    </xf>
    <xf numFmtId="0" fontId="39" fillId="0" borderId="60" xfId="0" applyFont="1" applyBorder="1" applyAlignment="1">
      <alignment vertical="center" shrinkToFit="1"/>
    </xf>
    <xf numFmtId="183" fontId="39" fillId="0" borderId="15" xfId="1" applyNumberFormat="1" applyFont="1" applyBorder="1" applyAlignment="1">
      <alignment horizontal="right" vertical="center"/>
    </xf>
    <xf numFmtId="178" fontId="42" fillId="0" borderId="14" xfId="0" applyNumberFormat="1" applyFont="1" applyBorder="1" applyAlignment="1">
      <alignment vertical="center"/>
    </xf>
    <xf numFmtId="178" fontId="42" fillId="0" borderId="15" xfId="0" applyNumberFormat="1" applyFont="1" applyBorder="1" applyAlignment="1">
      <alignment vertical="center"/>
    </xf>
    <xf numFmtId="0" fontId="38" fillId="0" borderId="18" xfId="0" applyFont="1" applyBorder="1" applyAlignment="1">
      <alignment vertical="center"/>
    </xf>
    <xf numFmtId="0" fontId="38" fillId="0" borderId="15" xfId="0" applyNumberFormat="1" applyFont="1" applyFill="1" applyBorder="1" applyAlignment="1">
      <alignment horizontal="right" vertical="center"/>
    </xf>
    <xf numFmtId="0" fontId="38" fillId="0" borderId="18" xfId="0" applyNumberFormat="1" applyFont="1" applyFill="1" applyBorder="1" applyAlignment="1">
      <alignment horizontal="right" vertical="center"/>
    </xf>
    <xf numFmtId="0" fontId="38" fillId="0" borderId="18" xfId="0" applyNumberFormat="1" applyFont="1" applyBorder="1" applyAlignment="1">
      <alignment horizontal="right" vertical="center"/>
    </xf>
    <xf numFmtId="0" fontId="38" fillId="0" borderId="18" xfId="0" applyNumberFormat="1" applyFont="1" applyBorder="1" applyAlignment="1">
      <alignment horizontal="center" vertical="center"/>
    </xf>
    <xf numFmtId="0" fontId="38" fillId="0" borderId="13" xfId="0" applyNumberFormat="1" applyFont="1" applyBorder="1" applyAlignment="1">
      <alignment horizontal="right" vertical="center"/>
    </xf>
    <xf numFmtId="178" fontId="38" fillId="0" borderId="43" xfId="2" applyNumberFormat="1" applyFont="1" applyBorder="1" applyAlignment="1" applyProtection="1">
      <alignment horizontal="right" vertical="center" shrinkToFit="1"/>
    </xf>
    <xf numFmtId="179" fontId="38" fillId="0" borderId="42" xfId="2" applyNumberFormat="1" applyFont="1" applyFill="1" applyBorder="1" applyAlignment="1" applyProtection="1">
      <alignment horizontal="right" vertical="center" shrinkToFit="1"/>
    </xf>
    <xf numFmtId="178" fontId="38" fillId="0" borderId="41" xfId="1" applyNumberFormat="1" applyFont="1" applyBorder="1" applyAlignment="1" applyProtection="1">
      <alignment horizontal="right" vertical="center" shrinkToFit="1"/>
    </xf>
    <xf numFmtId="178" fontId="38" fillId="0" borderId="42" xfId="1" applyNumberFormat="1" applyFont="1" applyBorder="1" applyAlignment="1" applyProtection="1">
      <alignment horizontal="right" vertical="center" shrinkToFit="1"/>
    </xf>
    <xf numFmtId="0" fontId="37" fillId="7" borderId="8" xfId="0" applyFont="1" applyFill="1" applyBorder="1" applyAlignment="1">
      <alignment vertical="center"/>
    </xf>
    <xf numFmtId="38" fontId="0" fillId="0" borderId="18" xfId="3" applyFont="1" applyBorder="1" applyAlignment="1">
      <alignment vertical="center"/>
    </xf>
    <xf numFmtId="0" fontId="38" fillId="0" borderId="31" xfId="0" applyNumberFormat="1" applyFont="1" applyBorder="1" applyAlignment="1">
      <alignment horizontal="center" vertical="center"/>
    </xf>
    <xf numFmtId="56" fontId="38" fillId="0" borderId="18" xfId="0" applyNumberFormat="1" applyFont="1" applyBorder="1" applyAlignment="1">
      <alignment horizontal="center" vertical="center"/>
    </xf>
    <xf numFmtId="56" fontId="38" fillId="0" borderId="32" xfId="0" applyNumberFormat="1" applyFont="1" applyBorder="1" applyAlignment="1">
      <alignment horizontal="center" vertical="center"/>
    </xf>
    <xf numFmtId="49" fontId="39" fillId="0" borderId="36" xfId="0" applyNumberFormat="1" applyFont="1" applyFill="1" applyBorder="1" applyAlignment="1">
      <alignment horizontal="center" vertical="center"/>
    </xf>
    <xf numFmtId="181" fontId="39" fillId="0" borderId="37" xfId="0" applyNumberFormat="1" applyFont="1" applyFill="1" applyBorder="1" applyAlignment="1">
      <alignment horizontal="center" vertical="center"/>
    </xf>
    <xf numFmtId="38" fontId="3" fillId="4" borderId="15" xfId="3" applyFont="1" applyFill="1" applyBorder="1" applyAlignment="1">
      <alignment horizontal="right" vertical="center"/>
    </xf>
    <xf numFmtId="0" fontId="40" fillId="0" borderId="33" xfId="0" applyFont="1" applyBorder="1" applyAlignment="1">
      <alignment vertical="center" wrapText="1"/>
    </xf>
    <xf numFmtId="0" fontId="40" fillId="0" borderId="19" xfId="0" applyFont="1" applyBorder="1" applyAlignment="1">
      <alignment vertical="center" wrapText="1"/>
    </xf>
    <xf numFmtId="0" fontId="38" fillId="0" borderId="33" xfId="0" applyFont="1" applyBorder="1" applyAlignment="1">
      <alignment vertical="center" wrapText="1"/>
    </xf>
    <xf numFmtId="38" fontId="26" fillId="0" borderId="35" xfId="3" applyFont="1" applyBorder="1" applyAlignment="1">
      <alignment horizontal="right" vertical="center"/>
    </xf>
    <xf numFmtId="178" fontId="44" fillId="0" borderId="57" xfId="1" applyNumberFormat="1" applyFont="1" applyBorder="1" applyAlignment="1">
      <alignment vertical="center"/>
    </xf>
    <xf numFmtId="178" fontId="44" fillId="0" borderId="14" xfId="1" applyNumberFormat="1" applyFont="1" applyBorder="1" applyAlignment="1">
      <alignment vertical="center"/>
    </xf>
    <xf numFmtId="178" fontId="44" fillId="0" borderId="15" xfId="1" applyNumberFormat="1" applyFont="1" applyBorder="1" applyAlignment="1">
      <alignment vertical="center"/>
    </xf>
    <xf numFmtId="178" fontId="45" fillId="0" borderId="56" xfId="1" applyNumberFormat="1" applyFont="1" applyBorder="1" applyAlignment="1">
      <alignment vertical="center"/>
    </xf>
    <xf numFmtId="179" fontId="38" fillId="0" borderId="6" xfId="2" applyNumberFormat="1" applyFont="1" applyBorder="1" applyAlignment="1" applyProtection="1">
      <alignment horizontal="right" vertical="center" shrinkToFit="1"/>
    </xf>
    <xf numFmtId="178" fontId="38" fillId="0" borderId="6" xfId="1" applyNumberFormat="1" applyFont="1" applyBorder="1" applyAlignment="1" applyProtection="1">
      <alignment horizontal="right" vertical="center" shrinkToFit="1"/>
    </xf>
    <xf numFmtId="178" fontId="38" fillId="0" borderId="51" xfId="1" applyNumberFormat="1" applyFont="1" applyBorder="1" applyAlignment="1" applyProtection="1">
      <alignment horizontal="right" vertical="center" shrinkToFit="1"/>
    </xf>
    <xf numFmtId="178" fontId="42" fillId="0" borderId="30" xfId="0" applyNumberFormat="1" applyFont="1" applyBorder="1" applyAlignment="1">
      <alignment vertical="center"/>
    </xf>
    <xf numFmtId="38" fontId="42" fillId="0" borderId="1" xfId="1" applyFont="1" applyBorder="1" applyAlignment="1">
      <alignment vertical="center" shrinkToFit="1"/>
    </xf>
    <xf numFmtId="38" fontId="42" fillId="0" borderId="20" xfId="1" applyFont="1" applyBorder="1" applyAlignment="1">
      <alignment vertical="center" shrinkToFit="1"/>
    </xf>
    <xf numFmtId="38" fontId="42" fillId="0" borderId="2" xfId="1" applyFont="1" applyBorder="1" applyAlignment="1">
      <alignment vertical="center" shrinkToFit="1"/>
    </xf>
    <xf numFmtId="38" fontId="42" fillId="0" borderId="21" xfId="1" applyFont="1" applyBorder="1" applyAlignment="1">
      <alignment vertical="center" shrinkToFit="1"/>
    </xf>
    <xf numFmtId="38" fontId="42" fillId="0" borderId="22" xfId="1" applyFont="1" applyBorder="1" applyAlignment="1">
      <alignment vertical="center" shrinkToFit="1"/>
    </xf>
    <xf numFmtId="38" fontId="42" fillId="0" borderId="23" xfId="1" applyFont="1" applyBorder="1" applyAlignment="1">
      <alignment vertical="center" shrinkToFit="1"/>
    </xf>
    <xf numFmtId="0" fontId="9" fillId="0" borderId="14" xfId="0" applyFont="1" applyBorder="1" applyAlignment="1">
      <alignment horizontal="center" vertical="center"/>
    </xf>
    <xf numFmtId="0" fontId="9" fillId="0" borderId="51" xfId="0" applyFont="1" applyBorder="1" applyAlignment="1">
      <alignment horizontal="center" vertical="center"/>
    </xf>
    <xf numFmtId="0" fontId="9" fillId="0" borderId="68"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xf>
    <xf numFmtId="0" fontId="5" fillId="0" borderId="64" xfId="0" applyFont="1" applyBorder="1" applyAlignment="1">
      <alignment horizontal="center" vertical="center"/>
    </xf>
    <xf numFmtId="0" fontId="5" fillId="0" borderId="56" xfId="0" applyFont="1" applyBorder="1" applyAlignment="1">
      <alignment horizontal="center" vertical="center"/>
    </xf>
    <xf numFmtId="0" fontId="9" fillId="0" borderId="65" xfId="0" applyFont="1" applyBorder="1" applyAlignment="1">
      <alignment horizontal="center" vertical="center"/>
    </xf>
    <xf numFmtId="0" fontId="9" fillId="0" borderId="42" xfId="0" applyFont="1" applyBorder="1" applyAlignment="1">
      <alignment horizontal="center" vertical="center"/>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9" fillId="0" borderId="65" xfId="0" applyFont="1" applyBorder="1" applyAlignment="1">
      <alignment horizontal="center" vertical="center" wrapText="1"/>
    </xf>
    <xf numFmtId="0" fontId="9" fillId="0" borderId="14" xfId="0" applyFont="1" applyBorder="1" applyAlignment="1">
      <alignment horizontal="center" vertical="center" wrapText="1"/>
    </xf>
    <xf numFmtId="0" fontId="0" fillId="0" borderId="14" xfId="0" applyBorder="1" applyAlignment="1">
      <alignment horizontal="center" vertical="center"/>
    </xf>
    <xf numFmtId="0" fontId="9" fillId="0" borderId="20" xfId="0" applyFont="1" applyFill="1" applyBorder="1" applyAlignment="1">
      <alignment horizontal="center" vertical="center"/>
    </xf>
    <xf numFmtId="0" fontId="14" fillId="0" borderId="20" xfId="0" applyFont="1" applyFill="1" applyBorder="1"/>
    <xf numFmtId="0" fontId="14" fillId="0" borderId="22" xfId="0" applyFont="1" applyFill="1" applyBorder="1"/>
    <xf numFmtId="0" fontId="9" fillId="0" borderId="69" xfId="0" applyFont="1" applyBorder="1" applyAlignment="1">
      <alignment horizontal="center" vertical="center" wrapText="1"/>
    </xf>
    <xf numFmtId="0" fontId="9" fillId="0" borderId="70" xfId="0" applyFont="1" applyBorder="1" applyAlignment="1">
      <alignment horizontal="center" vertical="center"/>
    </xf>
    <xf numFmtId="0" fontId="15" fillId="0" borderId="0" xfId="0" applyFont="1" applyAlignment="1">
      <alignment horizontal="center" vertical="center"/>
    </xf>
    <xf numFmtId="0" fontId="9" fillId="0" borderId="4" xfId="0" applyFont="1" applyBorder="1" applyAlignment="1">
      <alignment horizontal="center" vertical="center" wrapText="1"/>
    </xf>
    <xf numFmtId="0" fontId="9" fillId="0" borderId="0" xfId="0" applyFont="1" applyAlignment="1">
      <alignment horizontal="center" vertical="center"/>
    </xf>
    <xf numFmtId="0" fontId="37" fillId="0" borderId="8" xfId="0" applyFont="1" applyBorder="1" applyAlignment="1">
      <alignment horizontal="left" vertical="center"/>
    </xf>
    <xf numFmtId="0" fontId="9" fillId="0" borderId="57" xfId="0" applyFont="1" applyBorder="1" applyAlignment="1">
      <alignment horizontal="center" vertical="center"/>
    </xf>
    <xf numFmtId="0" fontId="41" fillId="5" borderId="0" xfId="0" applyFont="1" applyFill="1" applyAlignment="1">
      <alignment horizontal="left" vertical="center" wrapText="1"/>
    </xf>
    <xf numFmtId="0" fontId="25" fillId="0" borderId="17" xfId="0" applyFont="1" applyBorder="1" applyAlignment="1">
      <alignment horizontal="center" vertical="center"/>
    </xf>
    <xf numFmtId="0" fontId="9" fillId="0" borderId="71" xfId="0" applyFont="1" applyBorder="1" applyAlignment="1">
      <alignment horizontal="left" vertical="center"/>
    </xf>
    <xf numFmtId="0" fontId="9" fillId="0" borderId="72" xfId="0" applyFont="1" applyBorder="1" applyAlignment="1">
      <alignment horizontal="left" vertical="center"/>
    </xf>
    <xf numFmtId="38" fontId="4" fillId="3" borderId="14" xfId="1" applyFont="1" applyFill="1" applyBorder="1" applyAlignment="1">
      <alignment vertical="center" shrinkToFit="1"/>
    </xf>
    <xf numFmtId="38" fontId="4" fillId="3" borderId="52" xfId="1" applyFont="1" applyFill="1" applyBorder="1" applyAlignment="1">
      <alignment vertical="center" shrinkToFit="1"/>
    </xf>
    <xf numFmtId="0" fontId="3" fillId="0" borderId="16" xfId="0" applyFont="1" applyBorder="1" applyAlignment="1">
      <alignment horizontal="center" vertical="center" shrinkToFit="1"/>
    </xf>
    <xf numFmtId="0" fontId="3" fillId="0" borderId="14" xfId="0" applyFont="1" applyBorder="1" applyAlignment="1">
      <alignment horizontal="center" vertical="center" shrinkToFit="1"/>
    </xf>
    <xf numFmtId="0" fontId="4" fillId="0" borderId="18" xfId="0" applyFont="1" applyBorder="1" applyAlignment="1">
      <alignment horizontal="right" vertical="center" shrinkToFit="1"/>
    </xf>
    <xf numFmtId="38" fontId="4" fillId="0" borderId="16" xfId="1" applyFont="1" applyBorder="1" applyAlignment="1">
      <alignment vertical="center" shrinkToFit="1"/>
    </xf>
    <xf numFmtId="0" fontId="4" fillId="0" borderId="73" xfId="0" applyFont="1" applyBorder="1" applyAlignment="1">
      <alignment horizontal="left" vertical="center"/>
    </xf>
    <xf numFmtId="0" fontId="4" fillId="0" borderId="41" xfId="0" applyFont="1" applyBorder="1" applyAlignment="1">
      <alignment horizontal="left" vertical="center"/>
    </xf>
    <xf numFmtId="0" fontId="4" fillId="0" borderId="43" xfId="0" applyFont="1" applyBorder="1" applyAlignment="1">
      <alignment vertical="center"/>
    </xf>
    <xf numFmtId="0" fontId="9" fillId="0" borderId="58" xfId="0" applyFont="1" applyBorder="1" applyAlignment="1">
      <alignment vertical="center"/>
    </xf>
    <xf numFmtId="0" fontId="9" fillId="0" borderId="74" xfId="0" applyFont="1" applyBorder="1" applyAlignment="1">
      <alignment vertical="center"/>
    </xf>
    <xf numFmtId="38" fontId="4" fillId="0" borderId="67" xfId="1" applyFont="1" applyBorder="1" applyAlignment="1">
      <alignment vertical="center" shrinkToFit="1"/>
    </xf>
    <xf numFmtId="38" fontId="4" fillId="0" borderId="65" xfId="1" applyFont="1" applyBorder="1" applyAlignment="1">
      <alignment vertical="center" shrinkToFit="1"/>
    </xf>
    <xf numFmtId="180" fontId="4" fillId="0" borderId="77" xfId="0" applyNumberFormat="1" applyFont="1" applyBorder="1" applyAlignment="1">
      <alignment vertical="center" shrinkToFit="1"/>
    </xf>
    <xf numFmtId="0" fontId="4" fillId="0" borderId="78" xfId="0" applyFont="1" applyBorder="1" applyAlignment="1">
      <alignment horizontal="center" vertical="center"/>
    </xf>
    <xf numFmtId="0" fontId="4" fillId="0" borderId="79" xfId="0" applyFont="1" applyBorder="1" applyAlignment="1">
      <alignment horizontal="center" vertical="center"/>
    </xf>
    <xf numFmtId="0" fontId="4" fillId="0" borderId="80" xfId="0" applyFont="1" applyBorder="1" applyAlignment="1">
      <alignment horizontal="center" vertical="center"/>
    </xf>
    <xf numFmtId="0" fontId="4" fillId="0" borderId="21" xfId="0" applyFont="1" applyBorder="1" applyAlignment="1">
      <alignment horizontal="center" vertical="center" wrapText="1"/>
    </xf>
    <xf numFmtId="0" fontId="4" fillId="0" borderId="103"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82" xfId="0" applyFont="1" applyBorder="1" applyAlignment="1">
      <alignment horizontal="center" vertical="center" shrinkToFit="1"/>
    </xf>
    <xf numFmtId="0" fontId="37" fillId="7" borderId="8" xfId="0" applyFont="1" applyFill="1" applyBorder="1" applyAlignment="1">
      <alignment vertical="center"/>
    </xf>
    <xf numFmtId="0" fontId="37" fillId="7" borderId="8" xfId="0" applyFont="1" applyFill="1" applyBorder="1" applyAlignment="1"/>
    <xf numFmtId="0" fontId="4" fillId="0" borderId="1" xfId="0" applyFont="1" applyBorder="1" applyAlignment="1">
      <alignment horizontal="center" vertical="center"/>
    </xf>
    <xf numFmtId="0" fontId="4" fillId="0" borderId="75" xfId="0" applyFont="1" applyBorder="1" applyAlignment="1">
      <alignment horizontal="center" vertical="center"/>
    </xf>
    <xf numFmtId="0" fontId="4" fillId="0" borderId="3" xfId="0" applyFont="1" applyBorder="1" applyAlignment="1">
      <alignment horizontal="center" vertical="center"/>
    </xf>
    <xf numFmtId="0" fontId="4" fillId="0" borderId="76" xfId="0" applyFont="1" applyBorder="1" applyAlignment="1">
      <alignment horizontal="center" vertical="center"/>
    </xf>
    <xf numFmtId="0" fontId="42" fillId="0" borderId="1" xfId="0" applyFont="1" applyBorder="1" applyAlignment="1">
      <alignment horizontal="left" vertical="center"/>
    </xf>
    <xf numFmtId="0" fontId="42" fillId="0" borderId="75" xfId="0" applyFont="1" applyBorder="1" applyAlignment="1">
      <alignment horizontal="left" vertical="center"/>
    </xf>
    <xf numFmtId="0" fontId="37" fillId="0" borderId="71" xfId="0" applyFont="1" applyBorder="1" applyAlignment="1">
      <alignment horizontal="left" vertical="center"/>
    </xf>
    <xf numFmtId="0" fontId="37" fillId="0" borderId="72" xfId="0" applyFont="1" applyBorder="1" applyAlignment="1">
      <alignment horizontal="left" vertical="center"/>
    </xf>
    <xf numFmtId="0" fontId="42" fillId="0" borderId="73" xfId="0" applyFont="1" applyBorder="1" applyAlignment="1">
      <alignment horizontal="left" vertical="center"/>
    </xf>
    <xf numFmtId="0" fontId="42" fillId="0" borderId="41" xfId="0" applyFont="1" applyBorder="1" applyAlignment="1">
      <alignment horizontal="left" vertical="center"/>
    </xf>
    <xf numFmtId="0" fontId="4" fillId="0" borderId="9" xfId="0" applyFont="1" applyBorder="1" applyAlignment="1">
      <alignment horizontal="center" vertical="center"/>
    </xf>
    <xf numFmtId="0" fontId="4" fillId="0" borderId="90" xfId="0" applyFont="1" applyBorder="1" applyAlignment="1">
      <alignment horizontal="center" vertical="center"/>
    </xf>
    <xf numFmtId="0" fontId="42" fillId="0" borderId="96" xfId="0" applyFont="1" applyBorder="1" applyAlignment="1">
      <alignment vertical="center"/>
    </xf>
    <xf numFmtId="0" fontId="37" fillId="0" borderId="58" xfId="0" applyFont="1" applyBorder="1" applyAlignment="1">
      <alignment vertical="center"/>
    </xf>
    <xf numFmtId="0" fontId="42" fillId="0" borderId="43" xfId="0" applyFont="1" applyBorder="1" applyAlignment="1">
      <alignment vertical="center"/>
    </xf>
    <xf numFmtId="180" fontId="42" fillId="0" borderId="87" xfId="0" applyNumberFormat="1" applyFont="1" applyBorder="1" applyAlignment="1">
      <alignment vertical="center" shrinkToFit="1"/>
    </xf>
    <xf numFmtId="180" fontId="42" fillId="0" borderId="7" xfId="0" applyNumberFormat="1" applyFont="1" applyBorder="1" applyAlignment="1">
      <alignment vertical="center" shrinkToFit="1"/>
    </xf>
    <xf numFmtId="0" fontId="42" fillId="0" borderId="27" xfId="0" applyFont="1" applyBorder="1" applyAlignment="1">
      <alignment vertical="center" shrinkToFit="1"/>
    </xf>
    <xf numFmtId="0" fontId="42" fillId="0" borderId="8" xfId="0" applyFont="1" applyBorder="1" applyAlignment="1">
      <alignment vertical="center" shrinkToFit="1"/>
    </xf>
    <xf numFmtId="0" fontId="3" fillId="0" borderId="22" xfId="0" applyFont="1" applyBorder="1" applyAlignment="1">
      <alignment horizontal="center" vertical="center" shrinkToFit="1"/>
    </xf>
    <xf numFmtId="0" fontId="3" fillId="0" borderId="52" xfId="0" applyFont="1" applyBorder="1" applyAlignment="1">
      <alignment horizontal="center" vertical="center" shrinkToFit="1"/>
    </xf>
    <xf numFmtId="0" fontId="4" fillId="0" borderId="27" xfId="0" applyFont="1" applyBorder="1" applyAlignment="1">
      <alignment horizontal="right" vertical="center" shrinkToFit="1"/>
    </xf>
    <xf numFmtId="180" fontId="4" fillId="0" borderId="81" xfId="0" applyNumberFormat="1" applyFont="1" applyBorder="1" applyAlignment="1">
      <alignment vertical="center" shrinkToFit="1"/>
    </xf>
    <xf numFmtId="38" fontId="4" fillId="3" borderId="83" xfId="1" applyFont="1" applyFill="1" applyBorder="1" applyAlignment="1">
      <alignment vertical="center" shrinkToFit="1"/>
    </xf>
    <xf numFmtId="180" fontId="4" fillId="0" borderId="87"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8" xfId="0" applyFont="1" applyBorder="1" applyAlignment="1">
      <alignment vertical="center" shrinkToFit="1"/>
    </xf>
    <xf numFmtId="0" fontId="4" fillId="0" borderId="89" xfId="0" applyFont="1" applyBorder="1" applyAlignment="1">
      <alignment vertical="center" shrinkToFit="1"/>
    </xf>
    <xf numFmtId="0" fontId="39" fillId="0" borderId="17" xfId="0" applyFont="1" applyBorder="1" applyAlignment="1">
      <alignment horizontal="center" vertical="center"/>
    </xf>
    <xf numFmtId="184" fontId="42" fillId="0" borderId="14" xfId="0" applyNumberFormat="1" applyFont="1" applyBorder="1" applyAlignment="1">
      <alignment horizontal="center" vertical="center" wrapText="1"/>
    </xf>
    <xf numFmtId="184" fontId="42" fillId="0" borderId="14" xfId="0" applyNumberFormat="1" applyFont="1" applyBorder="1" applyAlignment="1">
      <alignment horizontal="center" vertical="center"/>
    </xf>
    <xf numFmtId="184" fontId="42" fillId="0" borderId="100" xfId="0" applyNumberFormat="1" applyFont="1" applyBorder="1" applyAlignment="1">
      <alignment horizontal="center" vertical="center" wrapText="1"/>
    </xf>
    <xf numFmtId="184" fontId="42" fillId="0" borderId="65" xfId="0" applyNumberFormat="1" applyFont="1" applyBorder="1" applyAlignment="1">
      <alignment horizontal="center" vertical="center"/>
    </xf>
    <xf numFmtId="0" fontId="38" fillId="0" borderId="52" xfId="0" applyFont="1" applyBorder="1" applyAlignment="1">
      <alignment horizontal="center" vertical="center" shrinkToFit="1"/>
    </xf>
    <xf numFmtId="0" fontId="3" fillId="0" borderId="85" xfId="0" applyFont="1" applyBorder="1" applyAlignment="1">
      <alignment horizontal="center" vertical="center"/>
    </xf>
    <xf numFmtId="0" fontId="3" fillId="0" borderId="86" xfId="0" applyFont="1" applyBorder="1" applyAlignment="1">
      <alignment horizontal="center" vertical="center"/>
    </xf>
    <xf numFmtId="0" fontId="39" fillId="0" borderId="85" xfId="0" applyFont="1" applyBorder="1" applyAlignment="1">
      <alignment horizontal="center" vertical="center"/>
    </xf>
    <xf numFmtId="184" fontId="42" fillId="0" borderId="20" xfId="0" applyNumberFormat="1" applyFont="1" applyBorder="1" applyAlignment="1">
      <alignment horizontal="center" vertical="center" wrapText="1"/>
    </xf>
    <xf numFmtId="184" fontId="42" fillId="0" borderId="42" xfId="0" applyNumberFormat="1" applyFont="1" applyBorder="1" applyAlignment="1">
      <alignment horizontal="center" vertical="center"/>
    </xf>
    <xf numFmtId="0" fontId="38" fillId="0" borderId="102" xfId="0" applyFont="1" applyBorder="1" applyAlignment="1">
      <alignment horizontal="center" vertical="center" shrinkToFit="1"/>
    </xf>
    <xf numFmtId="38" fontId="42" fillId="3" borderId="102" xfId="1" applyFont="1" applyFill="1" applyBorder="1" applyAlignment="1">
      <alignment vertical="center" shrinkToFit="1"/>
    </xf>
    <xf numFmtId="38" fontId="42" fillId="3" borderId="52" xfId="1" applyFont="1" applyFill="1" applyBorder="1" applyAlignment="1">
      <alignment vertical="center" shrinkToFit="1"/>
    </xf>
    <xf numFmtId="184" fontId="42" fillId="0" borderId="57" xfId="0" applyNumberFormat="1" applyFont="1" applyBorder="1" applyAlignment="1">
      <alignment horizontal="center" vertical="center"/>
    </xf>
    <xf numFmtId="184" fontId="42" fillId="0" borderId="6" xfId="0" applyNumberFormat="1" applyFont="1" applyBorder="1" applyAlignment="1">
      <alignment horizontal="center" vertical="center"/>
    </xf>
    <xf numFmtId="184" fontId="42" fillId="0" borderId="10" xfId="0" applyNumberFormat="1" applyFont="1" applyBorder="1" applyAlignment="1">
      <alignment horizontal="center" vertical="center"/>
    </xf>
    <xf numFmtId="38" fontId="42" fillId="3" borderId="20" xfId="1" applyFont="1" applyFill="1" applyBorder="1" applyAlignment="1">
      <alignment vertical="center" shrinkToFit="1"/>
    </xf>
    <xf numFmtId="38" fontId="42" fillId="3" borderId="42" xfId="1" applyFont="1" applyFill="1" applyBorder="1" applyAlignment="1">
      <alignment vertical="center" shrinkToFit="1"/>
    </xf>
    <xf numFmtId="38" fontId="42" fillId="0" borderId="100" xfId="1" applyFont="1" applyBorder="1" applyAlignment="1">
      <alignment vertical="center" shrinkToFit="1"/>
    </xf>
    <xf numFmtId="38" fontId="42" fillId="0" borderId="65" xfId="1" applyFont="1" applyBorder="1" applyAlignment="1">
      <alignment vertical="center" shrinkToFit="1"/>
    </xf>
    <xf numFmtId="180" fontId="42" fillId="0" borderId="101" xfId="0" applyNumberFormat="1" applyFont="1" applyBorder="1" applyAlignment="1">
      <alignment vertical="center" shrinkToFit="1"/>
    </xf>
    <xf numFmtId="38" fontId="42" fillId="3" borderId="14" xfId="1" applyFont="1" applyFill="1" applyBorder="1" applyAlignment="1">
      <alignment vertical="center" shrinkToFit="1"/>
    </xf>
    <xf numFmtId="38" fontId="42" fillId="0" borderId="16" xfId="1" applyFont="1" applyBorder="1" applyAlignment="1">
      <alignment vertical="center" shrinkToFit="1"/>
    </xf>
    <xf numFmtId="38" fontId="42" fillId="0" borderId="24" xfId="1" applyFont="1" applyBorder="1" applyAlignment="1">
      <alignment vertical="center" shrinkToFit="1"/>
    </xf>
    <xf numFmtId="38" fontId="42" fillId="0" borderId="8" xfId="1" applyFont="1" applyBorder="1" applyAlignment="1">
      <alignment vertical="center" shrinkToFit="1"/>
    </xf>
    <xf numFmtId="0" fontId="3" fillId="0" borderId="84" xfId="0" applyFont="1" applyBorder="1" applyAlignment="1">
      <alignment horizontal="center" vertical="center" shrinkToFit="1"/>
    </xf>
    <xf numFmtId="38" fontId="4" fillId="3" borderId="57" xfId="1" applyFont="1" applyFill="1" applyBorder="1" applyAlignment="1">
      <alignment vertical="center" shrinkToFit="1"/>
    </xf>
    <xf numFmtId="38" fontId="4" fillId="3" borderId="42" xfId="1" applyFont="1" applyFill="1" applyBorder="1" applyAlignment="1">
      <alignment vertical="center" shrinkToFit="1"/>
    </xf>
    <xf numFmtId="184" fontId="42" fillId="0" borderId="16" xfId="0" applyNumberFormat="1" applyFont="1" applyBorder="1" applyAlignment="1">
      <alignment horizontal="center" vertical="center" wrapText="1"/>
    </xf>
    <xf numFmtId="184" fontId="42" fillId="0" borderId="16" xfId="0" applyNumberFormat="1" applyFont="1" applyBorder="1" applyAlignment="1">
      <alignment horizontal="center" vertical="center"/>
    </xf>
    <xf numFmtId="0" fontId="11" fillId="0" borderId="0" xfId="0" applyFont="1" applyAlignment="1">
      <alignment horizontal="center" vertical="center"/>
    </xf>
    <xf numFmtId="0" fontId="39" fillId="0" borderId="15" xfId="0" applyFont="1" applyBorder="1" applyAlignment="1">
      <alignment vertical="center" shrinkToFit="1"/>
    </xf>
    <xf numFmtId="0" fontId="39" fillId="0" borderId="13" xfId="0" applyFont="1" applyBorder="1" applyAlignment="1">
      <alignment vertical="center" shrinkToFit="1"/>
    </xf>
    <xf numFmtId="0" fontId="13" fillId="0" borderId="42" xfId="0" applyFont="1" applyBorder="1" applyAlignment="1">
      <alignment horizontal="center" vertical="center"/>
    </xf>
    <xf numFmtId="0" fontId="13" fillId="0" borderId="57" xfId="0" applyFont="1" applyBorder="1" applyAlignment="1">
      <alignment horizontal="center" vertical="center"/>
    </xf>
    <xf numFmtId="0" fontId="25" fillId="0" borderId="43" xfId="0" applyFont="1" applyBorder="1" applyAlignment="1">
      <alignment horizontal="center" vertical="center"/>
    </xf>
    <xf numFmtId="0" fontId="25" fillId="0" borderId="27" xfId="0" applyFont="1" applyBorder="1" applyAlignment="1">
      <alignment horizontal="center" vertical="center"/>
    </xf>
    <xf numFmtId="0" fontId="25" fillId="0" borderId="41" xfId="0" applyFont="1" applyBorder="1" applyAlignment="1">
      <alignment horizontal="center" vertical="center"/>
    </xf>
    <xf numFmtId="0" fontId="25" fillId="0" borderId="58" xfId="0" applyFont="1" applyBorder="1" applyAlignment="1">
      <alignment horizontal="center" vertical="center"/>
    </xf>
    <xf numFmtId="0" fontId="25" fillId="0" borderId="8" xfId="0" applyFont="1" applyBorder="1" applyAlignment="1">
      <alignment horizontal="center" vertical="center"/>
    </xf>
    <xf numFmtId="0" fontId="25" fillId="0" borderId="72" xfId="0" applyFont="1" applyBorder="1" applyAlignment="1">
      <alignment horizontal="center" vertical="center"/>
    </xf>
    <xf numFmtId="0" fontId="25" fillId="0" borderId="43" xfId="0" applyFont="1" applyBorder="1" applyAlignment="1">
      <alignment horizontal="center" vertical="center" wrapText="1"/>
    </xf>
    <xf numFmtId="0" fontId="25" fillId="0" borderId="15" xfId="0" applyFont="1" applyBorder="1" applyAlignment="1">
      <alignment vertical="center" shrinkToFit="1"/>
    </xf>
    <xf numFmtId="0" fontId="25" fillId="0" borderId="13" xfId="0" applyFont="1" applyBorder="1" applyAlignment="1">
      <alignment vertical="center" shrinkToFit="1"/>
    </xf>
    <xf numFmtId="0" fontId="25" fillId="0" borderId="42" xfId="0" applyFont="1" applyBorder="1" applyAlignment="1">
      <alignment horizontal="center" vertical="center" wrapText="1"/>
    </xf>
    <xf numFmtId="0" fontId="25" fillId="0" borderId="57"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178" fontId="18" fillId="0" borderId="14" xfId="2" applyNumberFormat="1" applyBorder="1" applyAlignment="1" applyProtection="1">
      <alignment horizontal="center" vertical="center"/>
    </xf>
    <xf numFmtId="178" fontId="18" fillId="0" borderId="14" xfId="2" applyNumberFormat="1" applyFont="1" applyBorder="1" applyAlignment="1" applyProtection="1">
      <alignment horizontal="center" vertical="center"/>
    </xf>
    <xf numFmtId="0" fontId="38" fillId="0" borderId="43" xfId="2" applyNumberFormat="1" applyFont="1" applyBorder="1" applyAlignment="1" applyProtection="1">
      <alignment horizontal="center" vertical="center" shrinkToFit="1"/>
    </xf>
    <xf numFmtId="0" fontId="38" fillId="0" borderId="58" xfId="2" applyNumberFormat="1" applyFont="1" applyBorder="1" applyAlignment="1" applyProtection="1">
      <alignment horizontal="center" vertical="center" shrinkToFit="1"/>
    </xf>
    <xf numFmtId="178" fontId="38" fillId="0" borderId="27" xfId="2" applyNumberFormat="1" applyFont="1" applyBorder="1" applyAlignment="1" applyProtection="1">
      <alignment horizontal="center" vertical="center" shrinkToFit="1"/>
    </xf>
    <xf numFmtId="178" fontId="38" fillId="0" borderId="8" xfId="2" applyNumberFormat="1" applyFont="1" applyBorder="1" applyAlignment="1" applyProtection="1">
      <alignment horizontal="center" vertical="center" shrinkToFit="1"/>
    </xf>
    <xf numFmtId="178" fontId="18" fillId="0" borderId="0" xfId="2" applyNumberFormat="1" applyAlignment="1" applyProtection="1">
      <alignment horizontal="left" vertical="center" shrinkToFit="1"/>
    </xf>
    <xf numFmtId="178" fontId="18" fillId="0" borderId="0" xfId="2" applyNumberFormat="1" applyFont="1" applyAlignment="1" applyProtection="1">
      <alignment horizontal="left" vertical="center" shrinkToFit="1"/>
    </xf>
    <xf numFmtId="178" fontId="18" fillId="6" borderId="0" xfId="2" applyNumberFormat="1" applyFill="1" applyAlignment="1" applyProtection="1">
      <alignment horizontal="left" vertical="center" shrinkToFit="1"/>
      <protection locked="0"/>
    </xf>
    <xf numFmtId="178" fontId="18" fillId="6" borderId="0" xfId="2" applyNumberFormat="1" applyFont="1" applyFill="1" applyAlignment="1" applyProtection="1">
      <alignment horizontal="left" vertical="center" shrinkToFit="1"/>
      <protection locked="0"/>
    </xf>
    <xf numFmtId="178" fontId="31" fillId="0" borderId="8" xfId="2" applyNumberFormat="1" applyFont="1" applyBorder="1" applyAlignment="1" applyProtection="1">
      <alignment horizontal="center"/>
    </xf>
    <xf numFmtId="178" fontId="18" fillId="2" borderId="15" xfId="2" applyNumberFormat="1" applyFont="1" applyFill="1" applyBorder="1" applyAlignment="1" applyProtection="1">
      <alignment horizontal="center" vertical="center" wrapText="1" shrinkToFit="1"/>
    </xf>
    <xf numFmtId="178" fontId="18" fillId="2" borderId="18" xfId="2" applyNumberFormat="1" applyFont="1" applyFill="1" applyBorder="1" applyAlignment="1" applyProtection="1">
      <alignment horizontal="center" vertical="center" wrapText="1" shrinkToFit="1"/>
    </xf>
    <xf numFmtId="178" fontId="18" fillId="2" borderId="13" xfId="2" applyNumberFormat="1" applyFont="1" applyFill="1" applyBorder="1" applyAlignment="1" applyProtection="1">
      <alignment horizontal="center" vertical="center" wrapText="1" shrinkToFit="1"/>
    </xf>
    <xf numFmtId="178" fontId="29" fillId="0" borderId="27" xfId="2" applyNumberFormat="1" applyFont="1" applyBorder="1" applyAlignment="1" applyProtection="1">
      <alignment horizontal="center" vertical="center" shrinkToFit="1"/>
    </xf>
    <xf numFmtId="178" fontId="29" fillId="0" borderId="8" xfId="2" applyNumberFormat="1" applyFont="1" applyBorder="1" applyAlignment="1" applyProtection="1">
      <alignment horizontal="center" vertical="center" shrinkToFit="1"/>
    </xf>
    <xf numFmtId="178" fontId="29" fillId="0" borderId="41" xfId="2" applyNumberFormat="1" applyFont="1" applyBorder="1" applyAlignment="1" applyProtection="1">
      <alignment horizontal="center" vertical="center" shrinkToFit="1"/>
    </xf>
    <xf numFmtId="178" fontId="29" fillId="0" borderId="72" xfId="2" applyNumberFormat="1" applyFont="1" applyBorder="1" applyAlignment="1" applyProtection="1">
      <alignment horizontal="center" vertical="center" shrinkToFit="1"/>
    </xf>
    <xf numFmtId="178" fontId="38" fillId="6" borderId="14" xfId="2" applyNumberFormat="1" applyFont="1" applyFill="1" applyBorder="1" applyAlignment="1" applyProtection="1">
      <alignment vertical="center" wrapText="1"/>
      <protection locked="0"/>
    </xf>
    <xf numFmtId="178" fontId="29" fillId="6" borderId="14" xfId="2" applyNumberFormat="1" applyFont="1" applyFill="1" applyBorder="1" applyAlignment="1" applyProtection="1">
      <alignment vertical="center" wrapText="1"/>
      <protection locked="0"/>
    </xf>
    <xf numFmtId="0" fontId="29" fillId="0" borderId="43" xfId="2" applyNumberFormat="1" applyFont="1" applyBorder="1" applyAlignment="1" applyProtection="1">
      <alignment horizontal="center" vertical="center" shrinkToFit="1"/>
    </xf>
    <xf numFmtId="0" fontId="29" fillId="0" borderId="58" xfId="2" applyNumberFormat="1" applyFont="1" applyBorder="1" applyAlignment="1" applyProtection="1">
      <alignment horizontal="center" vertical="center" shrinkToFit="1"/>
    </xf>
    <xf numFmtId="178" fontId="29" fillId="0" borderId="1" xfId="2" applyNumberFormat="1" applyFont="1" applyBorder="1" applyAlignment="1" applyProtection="1">
      <alignment horizontal="center" vertical="center" shrinkToFit="1"/>
    </xf>
    <xf numFmtId="178" fontId="29" fillId="0" borderId="24" xfId="2" applyNumberFormat="1" applyFont="1" applyBorder="1" applyAlignment="1" applyProtection="1">
      <alignment horizontal="center" vertical="center" shrinkToFit="1"/>
    </xf>
    <xf numFmtId="178" fontId="29" fillId="0" borderId="3" xfId="2" applyNumberFormat="1" applyFont="1" applyBorder="1" applyAlignment="1" applyProtection="1">
      <alignment horizontal="center" vertical="center" shrinkToFit="1"/>
    </xf>
    <xf numFmtId="178" fontId="29" fillId="0" borderId="25" xfId="2" applyNumberFormat="1" applyFont="1" applyBorder="1" applyAlignment="1" applyProtection="1">
      <alignment horizontal="center" vertical="center" shrinkToFit="1"/>
    </xf>
    <xf numFmtId="178" fontId="33" fillId="0" borderId="0" xfId="2" applyNumberFormat="1" applyFont="1" applyAlignment="1">
      <alignment horizontal="center" vertical="center"/>
    </xf>
    <xf numFmtId="178" fontId="43" fillId="0" borderId="8" xfId="2" applyNumberFormat="1" applyFont="1" applyBorder="1" applyAlignment="1" applyProtection="1">
      <alignment horizontal="left" shrinkToFit="1"/>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3" fillId="0" borderId="75" xfId="0" applyFont="1" applyBorder="1" applyAlignment="1">
      <alignment horizontal="center" vertical="center"/>
    </xf>
    <xf numFmtId="0" fontId="3" fillId="0" borderId="72" xfId="0" applyFont="1" applyBorder="1" applyAlignment="1">
      <alignment horizontal="center" vertical="center"/>
    </xf>
    <xf numFmtId="0" fontId="0" fillId="0" borderId="8" xfId="0" applyFont="1" applyBorder="1" applyAlignment="1">
      <alignment horizontal="distributed" vertical="center"/>
    </xf>
    <xf numFmtId="0" fontId="6" fillId="0" borderId="18" xfId="0" applyFont="1" applyBorder="1" applyAlignment="1">
      <alignment horizontal="distributed" vertical="center"/>
    </xf>
    <xf numFmtId="0" fontId="40" fillId="0" borderId="8" xfId="0" applyFont="1" applyBorder="1" applyAlignment="1">
      <alignment horizontal="left" vertical="center"/>
    </xf>
    <xf numFmtId="56" fontId="3" fillId="0" borderId="30" xfId="0" applyNumberFormat="1" applyFont="1" applyBorder="1" applyAlignment="1">
      <alignment horizontal="center" vertical="center"/>
    </xf>
    <xf numFmtId="56" fontId="3" fillId="0" borderId="91" xfId="0" applyNumberFormat="1" applyFont="1" applyBorder="1" applyAlignment="1">
      <alignment horizontal="center" vertical="center"/>
    </xf>
    <xf numFmtId="56" fontId="3" fillId="0" borderId="63" xfId="0" applyNumberFormat="1" applyFont="1" applyBorder="1" applyAlignment="1">
      <alignment horizontal="center" vertical="center"/>
    </xf>
    <xf numFmtId="0" fontId="3" fillId="0" borderId="94"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9" xfId="0" applyNumberFormat="1" applyFont="1" applyBorder="1" applyAlignment="1">
      <alignment horizontal="center" vertical="center"/>
    </xf>
    <xf numFmtId="0" fontId="28" fillId="0" borderId="0" xfId="0" applyFont="1" applyAlignment="1">
      <alignment horizontal="center" vertical="center"/>
    </xf>
    <xf numFmtId="0" fontId="3" fillId="0" borderId="92" xfId="0" applyFont="1" applyBorder="1" applyAlignment="1">
      <alignment horizontal="center" vertical="center"/>
    </xf>
    <xf numFmtId="0" fontId="3" fillId="0" borderId="93" xfId="0" applyFont="1" applyBorder="1" applyAlignment="1">
      <alignment horizontal="center" vertical="center"/>
    </xf>
    <xf numFmtId="0" fontId="3" fillId="0" borderId="96" xfId="0" applyFont="1" applyBorder="1" applyAlignment="1">
      <alignment horizontal="center" vertical="center"/>
    </xf>
    <xf numFmtId="0" fontId="3" fillId="0" borderId="58" xfId="0" applyFont="1" applyBorder="1" applyAlignment="1">
      <alignment horizontal="center" vertical="center"/>
    </xf>
    <xf numFmtId="0" fontId="40" fillId="0" borderId="8" xfId="0" applyFont="1" applyBorder="1" applyAlignment="1">
      <alignment horizontal="center" vertical="center"/>
    </xf>
    <xf numFmtId="0" fontId="3" fillId="0" borderId="97" xfId="0" applyFont="1" applyBorder="1" applyAlignment="1">
      <alignment horizontal="center" vertical="center"/>
    </xf>
    <xf numFmtId="0" fontId="3" fillId="0" borderId="79" xfId="0" applyFont="1" applyBorder="1" applyAlignment="1">
      <alignment horizontal="center" vertical="center"/>
    </xf>
    <xf numFmtId="0" fontId="27" fillId="0" borderId="36" xfId="0" applyFont="1" applyBorder="1" applyAlignment="1">
      <alignment horizontal="center" vertical="center"/>
    </xf>
    <xf numFmtId="0" fontId="27" fillId="0" borderId="32" xfId="0" applyFont="1" applyBorder="1" applyAlignment="1">
      <alignment horizontal="center" vertical="center"/>
    </xf>
    <xf numFmtId="180" fontId="37" fillId="0" borderId="18" xfId="3" applyNumberFormat="1" applyFont="1" applyBorder="1" applyAlignment="1">
      <alignment horizontal="right" vertical="center"/>
    </xf>
    <xf numFmtId="0" fontId="3" fillId="0" borderId="1" xfId="0" applyFont="1" applyBorder="1" applyAlignment="1">
      <alignment horizontal="center" vertical="center"/>
    </xf>
    <xf numFmtId="0" fontId="3" fillId="0" borderId="24" xfId="0" applyFont="1" applyBorder="1" applyAlignment="1">
      <alignment horizontal="center" vertical="center"/>
    </xf>
    <xf numFmtId="0" fontId="3" fillId="0" borderId="71" xfId="0" applyFont="1" applyBorder="1" applyAlignment="1">
      <alignment horizontal="center" vertical="center"/>
    </xf>
    <xf numFmtId="0" fontId="3" fillId="0" borderId="8" xfId="0" applyFont="1" applyBorder="1" applyAlignment="1">
      <alignment horizontal="center" vertical="center"/>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colors>
    <mruColors>
      <color rgb="FF4F81BD"/>
      <color rgb="FFC050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1333500</xdr:colOff>
      <xdr:row>3</xdr:row>
      <xdr:rowOff>68036</xdr:rowOff>
    </xdr:from>
    <xdr:to>
      <xdr:col>7</xdr:col>
      <xdr:colOff>903173</xdr:colOff>
      <xdr:row>4</xdr:row>
      <xdr:rowOff>125866</xdr:rowOff>
    </xdr:to>
    <xdr:sp macro="" textlink="">
      <xdr:nvSpPr>
        <xdr:cNvPr id="3" name="線吹き出し 1 (枠付き) 2"/>
        <xdr:cNvSpPr/>
      </xdr:nvSpPr>
      <xdr:spPr bwMode="auto">
        <a:xfrm>
          <a:off x="5832929" y="938893"/>
          <a:ext cx="3143815" cy="366259"/>
        </a:xfrm>
        <a:prstGeom prst="borderCallout1">
          <a:avLst>
            <a:gd name="adj1" fmla="val 50558"/>
            <a:gd name="adj2" fmla="val 153"/>
            <a:gd name="adj3" fmla="val -26083"/>
            <a:gd name="adj4" fmla="val -6065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4</xdr:col>
      <xdr:colOff>54429</xdr:colOff>
      <xdr:row>7</xdr:row>
      <xdr:rowOff>40821</xdr:rowOff>
    </xdr:from>
    <xdr:to>
      <xdr:col>6</xdr:col>
      <xdr:colOff>1905000</xdr:colOff>
      <xdr:row>12</xdr:row>
      <xdr:rowOff>544285</xdr:rowOff>
    </xdr:to>
    <xdr:sp macro="" textlink="">
      <xdr:nvSpPr>
        <xdr:cNvPr id="2" name="正方形/長方形 1"/>
        <xdr:cNvSpPr/>
      </xdr:nvSpPr>
      <xdr:spPr bwMode="auto">
        <a:xfrm>
          <a:off x="3020786" y="2000250"/>
          <a:ext cx="5769428" cy="3360964"/>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57150</xdr:colOff>
      <xdr:row>14</xdr:row>
      <xdr:rowOff>43543</xdr:rowOff>
    </xdr:from>
    <xdr:to>
      <xdr:col>6</xdr:col>
      <xdr:colOff>1907721</xdr:colOff>
      <xdr:row>16</xdr:row>
      <xdr:rowOff>503464</xdr:rowOff>
    </xdr:to>
    <xdr:sp macro="" textlink="">
      <xdr:nvSpPr>
        <xdr:cNvPr id="4" name="正方形/長方形 3"/>
        <xdr:cNvSpPr/>
      </xdr:nvSpPr>
      <xdr:spPr bwMode="auto">
        <a:xfrm>
          <a:off x="3023507" y="6003472"/>
          <a:ext cx="5769428" cy="1602921"/>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59871</xdr:colOff>
      <xdr:row>13</xdr:row>
      <xdr:rowOff>32659</xdr:rowOff>
    </xdr:from>
    <xdr:to>
      <xdr:col>6</xdr:col>
      <xdr:colOff>1910442</xdr:colOff>
      <xdr:row>13</xdr:row>
      <xdr:rowOff>530679</xdr:rowOff>
    </xdr:to>
    <xdr:sp macro="" textlink="">
      <xdr:nvSpPr>
        <xdr:cNvPr id="5" name="正方形/長方形 4"/>
        <xdr:cNvSpPr/>
      </xdr:nvSpPr>
      <xdr:spPr bwMode="auto">
        <a:xfrm>
          <a:off x="3026228" y="5421088"/>
          <a:ext cx="5769428" cy="49802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1687286</xdr:colOff>
      <xdr:row>10</xdr:row>
      <xdr:rowOff>190500</xdr:rowOff>
    </xdr:from>
    <xdr:to>
      <xdr:col>6</xdr:col>
      <xdr:colOff>435428</xdr:colOff>
      <xdr:row>15</xdr:row>
      <xdr:rowOff>265340</xdr:rowOff>
    </xdr:to>
    <xdr:grpSp>
      <xdr:nvGrpSpPr>
        <xdr:cNvPr id="6" name="グループ化 5"/>
        <xdr:cNvGrpSpPr/>
      </xdr:nvGrpSpPr>
      <xdr:grpSpPr>
        <a:xfrm>
          <a:off x="2676072" y="3918857"/>
          <a:ext cx="4045856" cy="2932340"/>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ja-JP" altLang="en-US" sz="1100">
                <a:solidFill>
                  <a:schemeClr val="dk1"/>
                </a:solidFill>
                <a:effectLst/>
                <a:latin typeface="+mn-lt"/>
                <a:ea typeface="+mn-ea"/>
                <a:cs typeface="+mn-cs"/>
              </a:rPr>
              <a:t>６</a:t>
            </a:r>
            <a:r>
              <a:rPr kumimoji="1" lang="ja-JP" altLang="ja-JP" sz="1100">
                <a:solidFill>
                  <a:schemeClr val="dk1"/>
                </a:solidFill>
                <a:effectLst/>
                <a:latin typeface="+mn-lt"/>
                <a:ea typeface="+mn-ea"/>
                <a:cs typeface="+mn-cs"/>
              </a:rPr>
              <a:t>号別紙</a:t>
            </a:r>
            <a:r>
              <a:rPr kumimoji="1" lang="ja-JP" altLang="en-US" sz="1100">
                <a:solidFill>
                  <a:schemeClr val="dk1"/>
                </a:solidFill>
                <a:effectLst/>
                <a:latin typeface="+mn-lt"/>
                <a:ea typeface="+mn-ea"/>
                <a:cs typeface="+mn-cs"/>
              </a:rPr>
              <a:t>２－１</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812346</xdr:colOff>
      <xdr:row>14</xdr:row>
      <xdr:rowOff>346983</xdr:rowOff>
    </xdr:from>
    <xdr:to>
      <xdr:col>7</xdr:col>
      <xdr:colOff>816428</xdr:colOff>
      <xdr:row>15</xdr:row>
      <xdr:rowOff>285751</xdr:rowOff>
    </xdr:to>
    <xdr:sp macro="" textlink="">
      <xdr:nvSpPr>
        <xdr:cNvPr id="9" name="線吹き出し 1 (枠付き) 8"/>
        <xdr:cNvSpPr/>
      </xdr:nvSpPr>
      <xdr:spPr bwMode="auto">
        <a:xfrm>
          <a:off x="5738132" y="6306912"/>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様式６号別紙３の青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376052</xdr:colOff>
      <xdr:row>3</xdr:row>
      <xdr:rowOff>191737</xdr:rowOff>
    </xdr:from>
    <xdr:to>
      <xdr:col>14</xdr:col>
      <xdr:colOff>1161143</xdr:colOff>
      <xdr:row>5</xdr:row>
      <xdr:rowOff>29790</xdr:rowOff>
    </xdr:to>
    <xdr:sp macro="" textlink="">
      <xdr:nvSpPr>
        <xdr:cNvPr id="3" name="線吹き出し 1 (枠付き) 2"/>
        <xdr:cNvSpPr/>
      </xdr:nvSpPr>
      <xdr:spPr bwMode="auto">
        <a:xfrm>
          <a:off x="9846623" y="1080737"/>
          <a:ext cx="3760520" cy="473053"/>
        </a:xfrm>
        <a:prstGeom prst="borderCallout1">
          <a:avLst>
            <a:gd name="adj1" fmla="val 56875"/>
            <a:gd name="adj2" fmla="val -163"/>
            <a:gd name="adj3" fmla="val -39188"/>
            <a:gd name="adj4" fmla="val -7039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14</xdr:col>
      <xdr:colOff>19050</xdr:colOff>
      <xdr:row>9</xdr:row>
      <xdr:rowOff>85725</xdr:rowOff>
    </xdr:from>
    <xdr:to>
      <xdr:col>14</xdr:col>
      <xdr:colOff>400050</xdr:colOff>
      <xdr:row>9</xdr:row>
      <xdr:rowOff>371475</xdr:rowOff>
    </xdr:to>
    <xdr:sp macro="" textlink="">
      <xdr:nvSpPr>
        <xdr:cNvPr id="1389" name="角丸四角形 3"/>
        <xdr:cNvSpPr>
          <a:spLocks noChangeArrowheads="1"/>
        </xdr:cNvSpPr>
      </xdr:nvSpPr>
      <xdr:spPr bwMode="auto">
        <a:xfrm>
          <a:off x="13725525" y="2933700"/>
          <a:ext cx="381000" cy="28575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19050</xdr:colOff>
      <xdr:row>11</xdr:row>
      <xdr:rowOff>76200</xdr:rowOff>
    </xdr:from>
    <xdr:to>
      <xdr:col>14</xdr:col>
      <xdr:colOff>400050</xdr:colOff>
      <xdr:row>11</xdr:row>
      <xdr:rowOff>381000</xdr:rowOff>
    </xdr:to>
    <xdr:sp macro="" textlink="">
      <xdr:nvSpPr>
        <xdr:cNvPr id="1390" name="角丸四角形 4"/>
        <xdr:cNvSpPr>
          <a:spLocks noChangeArrowheads="1"/>
        </xdr:cNvSpPr>
      </xdr:nvSpPr>
      <xdr:spPr bwMode="auto">
        <a:xfrm>
          <a:off x="13725525" y="3724275"/>
          <a:ext cx="381000" cy="30480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68036</xdr:colOff>
      <xdr:row>25</xdr:row>
      <xdr:rowOff>95249</xdr:rowOff>
    </xdr:from>
    <xdr:to>
      <xdr:col>7</xdr:col>
      <xdr:colOff>1074964</xdr:colOff>
      <xdr:row>25</xdr:row>
      <xdr:rowOff>639534</xdr:rowOff>
    </xdr:to>
    <xdr:sp macro="" textlink="">
      <xdr:nvSpPr>
        <xdr:cNvPr id="5" name="正方形/長方形 4"/>
        <xdr:cNvSpPr/>
      </xdr:nvSpPr>
      <xdr:spPr bwMode="auto">
        <a:xfrm>
          <a:off x="5415643" y="9552213"/>
          <a:ext cx="3238500" cy="544285"/>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9</xdr:col>
      <xdr:colOff>244928</xdr:colOff>
      <xdr:row>25</xdr:row>
      <xdr:rowOff>81643</xdr:rowOff>
    </xdr:from>
    <xdr:to>
      <xdr:col>13</xdr:col>
      <xdr:colOff>163285</xdr:colOff>
      <xdr:row>25</xdr:row>
      <xdr:rowOff>591911</xdr:rowOff>
    </xdr:to>
    <xdr:sp macro="" textlink="">
      <xdr:nvSpPr>
        <xdr:cNvPr id="6" name="線吹き出し 1 (枠付き) 5"/>
        <xdr:cNvSpPr/>
      </xdr:nvSpPr>
      <xdr:spPr bwMode="auto">
        <a:xfrm>
          <a:off x="8971642" y="9751786"/>
          <a:ext cx="2893786" cy="510268"/>
        </a:xfrm>
        <a:prstGeom prst="borderCallout1">
          <a:avLst>
            <a:gd name="adj1" fmla="val 54779"/>
            <a:gd name="adj2" fmla="val -145"/>
            <a:gd name="adj3" fmla="val 51108"/>
            <a:gd name="adj4" fmla="val -3402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solidFill>
                <a:schemeClr val="dk1"/>
              </a:solidFill>
              <a:effectLst/>
              <a:latin typeface="+mn-lt"/>
              <a:ea typeface="+mn-ea"/>
              <a:cs typeface="+mn-cs"/>
            </a:rPr>
            <a:t>様式６号別紙１－１の赤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35721</xdr:colOff>
      <xdr:row>3</xdr:row>
      <xdr:rowOff>2382</xdr:rowOff>
    </xdr:from>
    <xdr:to>
      <xdr:col>21</xdr:col>
      <xdr:colOff>495301</xdr:colOff>
      <xdr:row>4</xdr:row>
      <xdr:rowOff>165894</xdr:rowOff>
    </xdr:to>
    <xdr:sp macro="" textlink="">
      <xdr:nvSpPr>
        <xdr:cNvPr id="2" name="線吹き出し 1 (枠付き) 1"/>
        <xdr:cNvSpPr/>
      </xdr:nvSpPr>
      <xdr:spPr bwMode="auto">
        <a:xfrm>
          <a:off x="7055646" y="802482"/>
          <a:ext cx="3278980" cy="477837"/>
        </a:xfrm>
        <a:prstGeom prst="borderCallout1">
          <a:avLst>
            <a:gd name="adj1" fmla="val 52637"/>
            <a:gd name="adj2" fmla="val -199"/>
            <a:gd name="adj3" fmla="val -813"/>
            <a:gd name="adj4" fmla="val -63712"/>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5</xdr:col>
      <xdr:colOff>79375</xdr:colOff>
      <xdr:row>15</xdr:row>
      <xdr:rowOff>63500</xdr:rowOff>
    </xdr:from>
    <xdr:to>
      <xdr:col>5</xdr:col>
      <xdr:colOff>1254125</xdr:colOff>
      <xdr:row>15</xdr:row>
      <xdr:rowOff>444500</xdr:rowOff>
    </xdr:to>
    <xdr:sp macro="" textlink="">
      <xdr:nvSpPr>
        <xdr:cNvPr id="3" name="正方形/長方形 2"/>
        <xdr:cNvSpPr/>
      </xdr:nvSpPr>
      <xdr:spPr bwMode="auto">
        <a:xfrm>
          <a:off x="3905250" y="5810250"/>
          <a:ext cx="1174750" cy="38100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206375</xdr:colOff>
      <xdr:row>15</xdr:row>
      <xdr:rowOff>63500</xdr:rowOff>
    </xdr:from>
    <xdr:to>
      <xdr:col>20</xdr:col>
      <xdr:colOff>43090</xdr:colOff>
      <xdr:row>15</xdr:row>
      <xdr:rowOff>444500</xdr:rowOff>
    </xdr:to>
    <xdr:sp macro="" textlink="">
      <xdr:nvSpPr>
        <xdr:cNvPr id="4" name="線吹き出し 1 (枠付き) 3"/>
        <xdr:cNvSpPr/>
      </xdr:nvSpPr>
      <xdr:spPr bwMode="auto">
        <a:xfrm>
          <a:off x="6048375" y="5810250"/>
          <a:ext cx="2884715" cy="381000"/>
        </a:xfrm>
        <a:prstGeom prst="borderCallout1">
          <a:avLst>
            <a:gd name="adj1" fmla="val 54779"/>
            <a:gd name="adj2" fmla="val -145"/>
            <a:gd name="adj3" fmla="val 51108"/>
            <a:gd name="adj4" fmla="val -3402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solidFill>
                <a:schemeClr val="dk1"/>
              </a:solidFill>
              <a:effectLst/>
              <a:latin typeface="+mn-lt"/>
              <a:ea typeface="+mn-ea"/>
              <a:cs typeface="+mn-cs"/>
            </a:rPr>
            <a:t>様式６号別紙１－１の青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34</xdr:row>
      <xdr:rowOff>0</xdr:rowOff>
    </xdr:from>
    <xdr:to>
      <xdr:col>12</xdr:col>
      <xdr:colOff>0</xdr:colOff>
      <xdr:row>34</xdr:row>
      <xdr:rowOff>0</xdr:rowOff>
    </xdr:to>
    <xdr:sp macro="" textlink="">
      <xdr:nvSpPr>
        <xdr:cNvPr id="22047" name="Line 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48" name="Line 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49" name="Line 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0" name="Line 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1" name="Line 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2" name="Line 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3" name="Line 1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4" name="Line 1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5" name="Line 1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6" name="Line 1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7" name="Line 1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8" name="Line 1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9" name="Line 1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0" name="Line 1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1" name="Line 1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2" name="Line 1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3" name="Line 2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4" name="Line 2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5" name="Line 2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6" name="Line 2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7" name="Line 2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8" name="Line 2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9" name="Line 2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0" name="Line 2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1" name="Line 2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2" name="Line 2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3" name="Line 3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4" name="Line 3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107" name="Text Box 35"/>
        <xdr:cNvSpPr txBox="1">
          <a:spLocks noChangeArrowheads="1"/>
        </xdr:cNvSpPr>
      </xdr:nvSpPr>
      <xdr:spPr bwMode="auto">
        <a:xfrm>
          <a:off x="11796712" y="1404938"/>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32" name="Text Box 60"/>
        <xdr:cNvSpPr txBox="1">
          <a:spLocks noChangeArrowheads="1"/>
        </xdr:cNvSpPr>
      </xdr:nvSpPr>
      <xdr:spPr bwMode="auto">
        <a:xfrm>
          <a:off x="4629150" y="771525"/>
          <a:ext cx="6048375" cy="11715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111"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112"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3</xdr:col>
      <xdr:colOff>95251</xdr:colOff>
      <xdr:row>9</xdr:row>
      <xdr:rowOff>230188</xdr:rowOff>
    </xdr:from>
    <xdr:to>
      <xdr:col>6</xdr:col>
      <xdr:colOff>4666</xdr:colOff>
      <xdr:row>10</xdr:row>
      <xdr:rowOff>270808</xdr:rowOff>
    </xdr:to>
    <xdr:sp macro="" textlink="">
      <xdr:nvSpPr>
        <xdr:cNvPr id="113" name="右中かっこ 112"/>
        <xdr:cNvSpPr/>
      </xdr:nvSpPr>
      <xdr:spPr bwMode="auto">
        <a:xfrm rot="5400000">
          <a:off x="1958461" y="2443678"/>
          <a:ext cx="345420" cy="1881090"/>
        </a:xfrm>
        <a:prstGeom prst="rightBrac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124630</xdr:colOff>
      <xdr:row>11</xdr:row>
      <xdr:rowOff>103554</xdr:rowOff>
    </xdr:from>
    <xdr:to>
      <xdr:col>10</xdr:col>
      <xdr:colOff>204107</xdr:colOff>
      <xdr:row>13</xdr:row>
      <xdr:rowOff>244929</xdr:rowOff>
    </xdr:to>
    <xdr:sp macro="" textlink="">
      <xdr:nvSpPr>
        <xdr:cNvPr id="114" name="線吹き出し 1 (枠付き) 113"/>
        <xdr:cNvSpPr/>
      </xdr:nvSpPr>
      <xdr:spPr bwMode="auto">
        <a:xfrm>
          <a:off x="2573916" y="3940768"/>
          <a:ext cx="3590120" cy="1284375"/>
        </a:xfrm>
        <a:prstGeom prst="borderCallout1">
          <a:avLst>
            <a:gd name="adj1" fmla="val 740"/>
            <a:gd name="adj2" fmla="val 384"/>
            <a:gd name="adj3" fmla="val -14610"/>
            <a:gd name="adj4" fmla="val -999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ysClr val="windowText" lastClr="000000"/>
              </a:solidFill>
              <a:effectLst/>
              <a:latin typeface="+mn-lt"/>
              <a:ea typeface="+mn-ea"/>
              <a:cs typeface="+mn-cs"/>
            </a:rPr>
            <a:t>記入例のように</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en-US" altLang="ja-JP" sz="1100" baseline="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（ｺﾛﾝ</a:t>
          </a:r>
          <a:r>
            <a:rPr kumimoji="1" lang="en-US" altLang="ja-JP" sz="1100">
              <a:solidFill>
                <a:sysClr val="windowText" lastClr="000000"/>
              </a:solidFill>
              <a:effectLst/>
              <a:latin typeface="+mn-lt"/>
              <a:ea typeface="+mn-ea"/>
              <a:cs typeface="+mn-cs"/>
            </a:rPr>
            <a:t>)] [ </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と入力してください。</a:t>
          </a:r>
          <a:endParaRPr lang="ja-JP" altLang="ja-JP">
            <a:solidFill>
              <a:sysClr val="windowText" lastClr="000000"/>
            </a:solidFill>
            <a:effectLst/>
          </a:endParaRPr>
        </a:p>
        <a:p>
          <a:pPr marL="171450" indent="-171450" algn="l">
            <a:buFont typeface="Arial" panose="020B0604020202020204" pitchFamily="34" charset="0"/>
            <a:buChar char="•"/>
          </a:pPr>
          <a:r>
            <a:rPr kumimoji="1" lang="ja-JP" altLang="en-US" sz="1100">
              <a:solidFill>
                <a:sysClr val="windowText" lastClr="000000"/>
              </a:solidFill>
            </a:rPr>
            <a:t>時間外労働・休日労働は対象外になります。就業規則で定められた開始・終了時間内で入力して下さい。</a:t>
          </a:r>
          <a:endParaRPr kumimoji="1" lang="en-US" altLang="ja-JP" sz="1100">
            <a:solidFill>
              <a:sysClr val="windowText" lastClr="000000"/>
            </a:solidFill>
          </a:endParaRPr>
        </a:p>
        <a:p>
          <a:pPr marL="171450" indent="-171450" algn="l">
            <a:buFont typeface="Arial" panose="020B0604020202020204" pitchFamily="34" charset="0"/>
            <a:buChar char="•"/>
          </a:pPr>
          <a:r>
            <a:rPr kumimoji="1" lang="ja-JP" altLang="en-US" sz="1100">
              <a:solidFill>
                <a:sysClr val="windowText" lastClr="000000"/>
              </a:solidFill>
            </a:rPr>
            <a:t>休憩時間の入力漏れにご注意ください。</a:t>
          </a:r>
        </a:p>
      </xdr:txBody>
    </xdr:sp>
    <xdr:clientData/>
  </xdr:twoCellAnchor>
  <xdr:twoCellAnchor>
    <xdr:from>
      <xdr:col>11</xdr:col>
      <xdr:colOff>1869281</xdr:colOff>
      <xdr:row>12</xdr:row>
      <xdr:rowOff>345282</xdr:rowOff>
    </xdr:from>
    <xdr:to>
      <xdr:col>11</xdr:col>
      <xdr:colOff>4738687</xdr:colOff>
      <xdr:row>13</xdr:row>
      <xdr:rowOff>238125</xdr:rowOff>
    </xdr:to>
    <xdr:sp macro="" textlink="">
      <xdr:nvSpPr>
        <xdr:cNvPr id="115" name="テキスト ボックス 114"/>
        <xdr:cNvSpPr txBox="1"/>
      </xdr:nvSpPr>
      <xdr:spPr>
        <a:xfrm>
          <a:off x="8012906" y="4774407"/>
          <a:ext cx="2869406" cy="46434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製品開発の場合の例</a:t>
          </a:r>
        </a:p>
      </xdr:txBody>
    </xdr:sp>
    <xdr:clientData/>
  </xdr:twoCellAnchor>
  <xdr:twoCellAnchor>
    <xdr:from>
      <xdr:col>11</xdr:col>
      <xdr:colOff>1323975</xdr:colOff>
      <xdr:row>10</xdr:row>
      <xdr:rowOff>180975</xdr:rowOff>
    </xdr:from>
    <xdr:to>
      <xdr:col>11</xdr:col>
      <xdr:colOff>1704975</xdr:colOff>
      <xdr:row>15</xdr:row>
      <xdr:rowOff>361950</xdr:rowOff>
    </xdr:to>
    <xdr:sp macro="" textlink="">
      <xdr:nvSpPr>
        <xdr:cNvPr id="116" name="右中かっこ 3"/>
        <xdr:cNvSpPr>
          <a:spLocks/>
        </xdr:cNvSpPr>
      </xdr:nvSpPr>
      <xdr:spPr bwMode="auto">
        <a:xfrm>
          <a:off x="7467600" y="3467100"/>
          <a:ext cx="381000" cy="3038475"/>
        </a:xfrm>
        <a:prstGeom prst="rightBrace">
          <a:avLst>
            <a:gd name="adj1" fmla="val 8225"/>
            <a:gd name="adj2" fmla="val 50000"/>
          </a:avLst>
        </a:prstGeom>
        <a:solidFill>
          <a:srgbClr val="FFFFFF"/>
        </a:solidFill>
        <a:ln w="19050" algn="ctr">
          <a:solidFill>
            <a:srgbClr val="000000"/>
          </a:solidFill>
          <a:round/>
          <a:headEnd/>
          <a:tailEnd/>
        </a:ln>
      </xdr:spPr>
    </xdr:sp>
    <xdr:clientData/>
  </xdr:twoCellAnchor>
  <xdr:twoCellAnchor>
    <xdr:from>
      <xdr:col>11</xdr:col>
      <xdr:colOff>1306286</xdr:colOff>
      <xdr:row>16</xdr:row>
      <xdr:rowOff>149679</xdr:rowOff>
    </xdr:from>
    <xdr:to>
      <xdr:col>11</xdr:col>
      <xdr:colOff>1858736</xdr:colOff>
      <xdr:row>21</xdr:row>
      <xdr:rowOff>416379</xdr:rowOff>
    </xdr:to>
    <xdr:sp macro="" textlink="">
      <xdr:nvSpPr>
        <xdr:cNvPr id="117" name="右中かっこ 37"/>
        <xdr:cNvSpPr>
          <a:spLocks/>
        </xdr:cNvSpPr>
      </xdr:nvSpPr>
      <xdr:spPr bwMode="auto">
        <a:xfrm>
          <a:off x="7449911" y="6864804"/>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11</xdr:col>
      <xdr:colOff>1932214</xdr:colOff>
      <xdr:row>18</xdr:row>
      <xdr:rowOff>312964</xdr:rowOff>
    </xdr:from>
    <xdr:to>
      <xdr:col>11</xdr:col>
      <xdr:colOff>4640036</xdr:colOff>
      <xdr:row>19</xdr:row>
      <xdr:rowOff>217715</xdr:rowOff>
    </xdr:to>
    <xdr:sp macro="" textlink="">
      <xdr:nvSpPr>
        <xdr:cNvPr id="118" name="テキスト ボックス 117"/>
        <xdr:cNvSpPr txBox="1"/>
      </xdr:nvSpPr>
      <xdr:spPr>
        <a:xfrm>
          <a:off x="8075839" y="8171089"/>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ソフトウェア開発の場合の例</a:t>
          </a:r>
        </a:p>
      </xdr:txBody>
    </xdr:sp>
    <xdr:clientData/>
  </xdr:twoCellAnchor>
  <xdr:twoCellAnchor>
    <xdr:from>
      <xdr:col>11</xdr:col>
      <xdr:colOff>2898322</xdr:colOff>
      <xdr:row>2</xdr:row>
      <xdr:rowOff>79059</xdr:rowOff>
    </xdr:from>
    <xdr:to>
      <xdr:col>11</xdr:col>
      <xdr:colOff>5119006</xdr:colOff>
      <xdr:row>4</xdr:row>
      <xdr:rowOff>27215</xdr:rowOff>
    </xdr:to>
    <xdr:sp macro="" textlink="">
      <xdr:nvSpPr>
        <xdr:cNvPr id="119" name="線吹き出し 1 (枠付き) 118"/>
        <xdr:cNvSpPr/>
      </xdr:nvSpPr>
      <xdr:spPr bwMode="auto">
        <a:xfrm rot="10800000">
          <a:off x="9075965" y="704988"/>
          <a:ext cx="2220684" cy="574084"/>
        </a:xfrm>
        <a:prstGeom prst="borderCallout1">
          <a:avLst>
            <a:gd name="adj1" fmla="val 2158"/>
            <a:gd name="adj2" fmla="val -980"/>
            <a:gd name="adj3" fmla="val -95358"/>
            <a:gd name="adj4" fmla="val -4874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en-US" sz="1100">
              <a:solidFill>
                <a:sysClr val="windowText" lastClr="000000"/>
              </a:solidFill>
            </a:rPr>
            <a:t>押印のある原本を提出ください</a:t>
          </a:r>
        </a:p>
      </xdr:txBody>
    </xdr:sp>
    <xdr:clientData/>
  </xdr:twoCellAnchor>
  <xdr:twoCellAnchor>
    <xdr:from>
      <xdr:col>11</xdr:col>
      <xdr:colOff>1496785</xdr:colOff>
      <xdr:row>22</xdr:row>
      <xdr:rowOff>68037</xdr:rowOff>
    </xdr:from>
    <xdr:to>
      <xdr:col>11</xdr:col>
      <xdr:colOff>5878286</xdr:colOff>
      <xdr:row>23</xdr:row>
      <xdr:rowOff>13609</xdr:rowOff>
    </xdr:to>
    <xdr:sp macro="" textlink="">
      <xdr:nvSpPr>
        <xdr:cNvPr id="120" name="テキスト ボックス 119"/>
        <xdr:cNvSpPr txBox="1"/>
      </xdr:nvSpPr>
      <xdr:spPr>
        <a:xfrm>
          <a:off x="7674428" y="10191751"/>
          <a:ext cx="4381501"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rgbClr val="FF0000"/>
              </a:solidFill>
            </a:rPr>
            <a:t>※</a:t>
          </a:r>
          <a:r>
            <a:rPr kumimoji="1" lang="ja-JP" altLang="en-US" sz="1100">
              <a:solidFill>
                <a:srgbClr val="FF0000"/>
              </a:solidFill>
            </a:rPr>
            <a:t>　資料収集・会議・打合せ等の内容は対象外業務になります。</a:t>
          </a:r>
        </a:p>
      </xdr:txBody>
    </xdr:sp>
    <xdr:clientData/>
  </xdr:twoCellAnchor>
  <xdr:twoCellAnchor>
    <xdr:from>
      <xdr:col>6</xdr:col>
      <xdr:colOff>358672</xdr:colOff>
      <xdr:row>2</xdr:row>
      <xdr:rowOff>38239</xdr:rowOff>
    </xdr:from>
    <xdr:to>
      <xdr:col>11</xdr:col>
      <xdr:colOff>2762250</xdr:colOff>
      <xdr:row>3</xdr:row>
      <xdr:rowOff>353786</xdr:rowOff>
    </xdr:to>
    <xdr:sp macro="" textlink="">
      <xdr:nvSpPr>
        <xdr:cNvPr id="121" name="線吹き出し 1 (枠付き) 120"/>
        <xdr:cNvSpPr/>
      </xdr:nvSpPr>
      <xdr:spPr bwMode="auto">
        <a:xfrm>
          <a:off x="3461101" y="664168"/>
          <a:ext cx="5478792" cy="560475"/>
        </a:xfrm>
        <a:prstGeom prst="borderCallout1">
          <a:avLst>
            <a:gd name="adj1" fmla="val 86728"/>
            <a:gd name="adj2" fmla="val -789"/>
            <a:gd name="adj3" fmla="val 184469"/>
            <a:gd name="adj4" fmla="val -18486"/>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ysClr val="windowText" lastClr="000000"/>
              </a:solidFill>
              <a:effectLst/>
              <a:latin typeface="+mn-lt"/>
              <a:ea typeface="+mn-ea"/>
              <a:cs typeface="+mn-cs"/>
            </a:rPr>
            <a:t>時間単価は直接人件費を助成対象経費として計上した期間の中で、「基本給</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諸手当（賞与を除く）」のもっとも低い額に対応する人件費単価（時給）を使用してください。</a:t>
          </a:r>
          <a:endParaRPr lang="ja-JP" altLang="ja-JP">
            <a:solidFill>
              <a:sysClr val="windowText" lastClr="000000"/>
            </a:solidFill>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21"/>
  <sheetViews>
    <sheetView view="pageBreakPreview" topLeftCell="A13" zoomScale="70" zoomScaleNormal="70" zoomScaleSheetLayoutView="70" workbookViewId="0">
      <selection activeCell="I12" sqref="I12"/>
    </sheetView>
  </sheetViews>
  <sheetFormatPr defaultColWidth="9" defaultRowHeight="13" x14ac:dyDescent="0.2"/>
  <cols>
    <col min="1" max="1" width="9" style="3"/>
    <col min="2" max="3" width="2.6328125" style="3" customWidth="1"/>
    <col min="4" max="4" width="24.6328125" style="3" customWidth="1"/>
    <col min="5" max="7" width="25.6328125" style="3" customWidth="1"/>
    <col min="8" max="8" width="15.6328125" style="3" customWidth="1"/>
    <col min="9" max="16384" width="9" style="3"/>
  </cols>
  <sheetData>
    <row r="1" spans="1:11" ht="20.149999999999999" customHeight="1" x14ac:dyDescent="0.2">
      <c r="A1" s="29" t="s">
        <v>80</v>
      </c>
      <c r="B1" s="37"/>
      <c r="D1" s="37"/>
      <c r="E1" s="37"/>
      <c r="F1" s="37"/>
      <c r="G1" s="37"/>
      <c r="H1" s="37"/>
    </row>
    <row r="2" spans="1:11" s="13" customFormat="1" ht="24" customHeight="1" x14ac:dyDescent="0.2">
      <c r="A2" s="254" t="s">
        <v>90</v>
      </c>
      <c r="B2" s="254"/>
      <c r="C2" s="254"/>
      <c r="D2" s="254"/>
      <c r="E2" s="254"/>
      <c r="F2" s="254"/>
      <c r="G2" s="254"/>
      <c r="H2" s="254"/>
    </row>
    <row r="3" spans="1:11" s="13" customFormat="1" ht="24" customHeight="1" x14ac:dyDescent="0.2">
      <c r="A3" s="256" t="s">
        <v>167</v>
      </c>
      <c r="B3" s="256"/>
      <c r="C3" s="256"/>
      <c r="D3" s="256"/>
      <c r="E3" s="256"/>
      <c r="F3" s="256"/>
      <c r="G3" s="256"/>
      <c r="H3" s="256"/>
      <c r="J3" s="81"/>
    </row>
    <row r="4" spans="1:11" s="13" customFormat="1" ht="24" customHeight="1" x14ac:dyDescent="0.2">
      <c r="A4" s="84" t="s">
        <v>91</v>
      </c>
      <c r="B4" s="83" t="s">
        <v>38</v>
      </c>
      <c r="C4" s="257" t="s">
        <v>92</v>
      </c>
      <c r="D4" s="257"/>
      <c r="E4" s="82"/>
      <c r="F4" s="82"/>
      <c r="G4" s="82"/>
      <c r="H4" s="82"/>
      <c r="J4" s="81"/>
    </row>
    <row r="5" spans="1:11" ht="20.149999999999999" customHeight="1" thickBot="1" x14ac:dyDescent="0.25">
      <c r="B5" s="38"/>
      <c r="C5" s="38"/>
      <c r="D5" s="38"/>
      <c r="E5" s="38"/>
      <c r="F5" s="38"/>
      <c r="G5" s="38"/>
      <c r="H5" s="39" t="s">
        <v>18</v>
      </c>
    </row>
    <row r="6" spans="1:11" ht="22.5" customHeight="1" x14ac:dyDescent="0.2">
      <c r="A6" s="252" t="s">
        <v>85</v>
      </c>
      <c r="B6" s="249" t="s">
        <v>89</v>
      </c>
      <c r="C6" s="250"/>
      <c r="D6" s="250"/>
      <c r="E6" s="238" t="s">
        <v>72</v>
      </c>
      <c r="F6" s="238" t="s">
        <v>20</v>
      </c>
      <c r="G6" s="238" t="s">
        <v>36</v>
      </c>
      <c r="H6" s="236" t="s">
        <v>17</v>
      </c>
    </row>
    <row r="7" spans="1:11" ht="22.5" customHeight="1" thickBot="1" x14ac:dyDescent="0.25">
      <c r="A7" s="253"/>
      <c r="B7" s="251"/>
      <c r="C7" s="251"/>
      <c r="D7" s="251"/>
      <c r="E7" s="255"/>
      <c r="F7" s="239"/>
      <c r="G7" s="239"/>
      <c r="H7" s="237"/>
    </row>
    <row r="8" spans="1:11" ht="45" customHeight="1" x14ac:dyDescent="0.2">
      <c r="A8" s="244" t="s">
        <v>86</v>
      </c>
      <c r="B8" s="258" t="s">
        <v>34</v>
      </c>
      <c r="C8" s="258"/>
      <c r="D8" s="258"/>
      <c r="E8" s="182">
        <f>F8+G8</f>
        <v>0</v>
      </c>
      <c r="F8" s="182">
        <v>0</v>
      </c>
      <c r="G8" s="182">
        <v>0</v>
      </c>
      <c r="H8" s="183"/>
      <c r="K8" s="177"/>
    </row>
    <row r="9" spans="1:11" ht="45" customHeight="1" x14ac:dyDescent="0.2">
      <c r="A9" s="244"/>
      <c r="B9" s="235" t="s">
        <v>76</v>
      </c>
      <c r="C9" s="235"/>
      <c r="D9" s="235"/>
      <c r="E9" s="221">
        <f t="shared" ref="E9:E17" si="0">F9+G9</f>
        <v>5522000</v>
      </c>
      <c r="F9" s="222">
        <v>5020000</v>
      </c>
      <c r="G9" s="222">
        <v>502000</v>
      </c>
      <c r="H9" s="174"/>
    </row>
    <row r="10" spans="1:11" ht="45" customHeight="1" x14ac:dyDescent="0.2">
      <c r="A10" s="244"/>
      <c r="B10" s="235" t="s">
        <v>53</v>
      </c>
      <c r="C10" s="235"/>
      <c r="D10" s="235"/>
      <c r="E10" s="182">
        <f t="shared" si="0"/>
        <v>0</v>
      </c>
      <c r="F10" s="178">
        <v>0</v>
      </c>
      <c r="G10" s="178">
        <v>0</v>
      </c>
      <c r="H10" s="174"/>
    </row>
    <row r="11" spans="1:11" ht="45" customHeight="1" x14ac:dyDescent="0.2">
      <c r="A11" s="244"/>
      <c r="B11" s="235" t="s">
        <v>54</v>
      </c>
      <c r="C11" s="248"/>
      <c r="D11" s="248"/>
      <c r="E11" s="182">
        <f t="shared" si="0"/>
        <v>0</v>
      </c>
      <c r="F11" s="178">
        <v>0</v>
      </c>
      <c r="G11" s="178">
        <v>0</v>
      </c>
      <c r="H11" s="174"/>
    </row>
    <row r="12" spans="1:11" ht="45" customHeight="1" x14ac:dyDescent="0.2">
      <c r="A12" s="244"/>
      <c r="B12" s="247" t="s">
        <v>75</v>
      </c>
      <c r="C12" s="248"/>
      <c r="D12" s="248"/>
      <c r="E12" s="182">
        <f t="shared" si="0"/>
        <v>0</v>
      </c>
      <c r="F12" s="178">
        <v>0</v>
      </c>
      <c r="G12" s="178">
        <v>0</v>
      </c>
      <c r="H12" s="174"/>
    </row>
    <row r="13" spans="1:11" ht="45" customHeight="1" x14ac:dyDescent="0.2">
      <c r="A13" s="245"/>
      <c r="B13" s="247" t="s">
        <v>74</v>
      </c>
      <c r="C13" s="248"/>
      <c r="D13" s="248"/>
      <c r="E13" s="182">
        <f t="shared" si="0"/>
        <v>0</v>
      </c>
      <c r="F13" s="178">
        <v>0</v>
      </c>
      <c r="G13" s="178">
        <v>0</v>
      </c>
      <c r="H13" s="174"/>
    </row>
    <row r="14" spans="1:11" ht="45" customHeight="1" x14ac:dyDescent="0.2">
      <c r="A14" s="75" t="s">
        <v>87</v>
      </c>
      <c r="B14" s="235" t="s">
        <v>35</v>
      </c>
      <c r="C14" s="235"/>
      <c r="D14" s="235"/>
      <c r="E14" s="221">
        <v>149520</v>
      </c>
      <c r="F14" s="222">
        <v>149520</v>
      </c>
      <c r="G14" s="223">
        <v>0</v>
      </c>
      <c r="H14" s="174"/>
    </row>
    <row r="15" spans="1:11" ht="45" customHeight="1" x14ac:dyDescent="0.2">
      <c r="A15" s="246" t="s">
        <v>88</v>
      </c>
      <c r="B15" s="235" t="s">
        <v>55</v>
      </c>
      <c r="C15" s="235"/>
      <c r="D15" s="235"/>
      <c r="E15" s="182">
        <f>F15+G15</f>
        <v>0</v>
      </c>
      <c r="F15" s="178">
        <v>0</v>
      </c>
      <c r="G15" s="179">
        <v>0</v>
      </c>
      <c r="H15" s="174"/>
    </row>
    <row r="16" spans="1:11" ht="45" customHeight="1" x14ac:dyDescent="0.2">
      <c r="A16" s="245"/>
      <c r="B16" s="235" t="s">
        <v>46</v>
      </c>
      <c r="C16" s="235"/>
      <c r="D16" s="235"/>
      <c r="E16" s="182">
        <f>F16+G16</f>
        <v>0</v>
      </c>
      <c r="F16" s="178">
        <v>0</v>
      </c>
      <c r="G16" s="179">
        <v>0</v>
      </c>
      <c r="H16" s="174"/>
    </row>
    <row r="17" spans="1:8" ht="45" customHeight="1" thickBot="1" x14ac:dyDescent="0.25">
      <c r="A17" s="242" t="s">
        <v>49</v>
      </c>
      <c r="B17" s="243"/>
      <c r="C17" s="243"/>
      <c r="D17" s="243"/>
      <c r="E17" s="182">
        <f t="shared" si="0"/>
        <v>0</v>
      </c>
      <c r="F17" s="180">
        <v>0</v>
      </c>
      <c r="G17" s="181">
        <v>0</v>
      </c>
      <c r="H17" s="175"/>
    </row>
    <row r="18" spans="1:8" ht="45" customHeight="1" thickBot="1" x14ac:dyDescent="0.25">
      <c r="A18" s="240" t="s">
        <v>10</v>
      </c>
      <c r="B18" s="241"/>
      <c r="C18" s="241"/>
      <c r="D18" s="241"/>
      <c r="E18" s="224">
        <f>SUM(E8:E17)</f>
        <v>5671520</v>
      </c>
      <c r="F18" s="224">
        <f>SUM(F8:F17)</f>
        <v>5169520</v>
      </c>
      <c r="G18" s="224">
        <f>SUM(G8:G17)</f>
        <v>502000</v>
      </c>
      <c r="H18" s="176"/>
    </row>
    <row r="19" spans="1:8" s="45" customFormat="1" ht="24.75" customHeight="1" x14ac:dyDescent="0.2">
      <c r="A19" s="45" t="s">
        <v>45</v>
      </c>
    </row>
    <row r="20" spans="1:8" ht="22.5" customHeight="1" x14ac:dyDescent="0.2">
      <c r="C20" s="4"/>
      <c r="D20" s="2"/>
    </row>
    <row r="21" spans="1:8" ht="21" customHeight="1" x14ac:dyDescent="0.2">
      <c r="C21" s="2"/>
      <c r="D21" s="2"/>
    </row>
  </sheetData>
  <mergeCells count="22">
    <mergeCell ref="A2:H2"/>
    <mergeCell ref="B9:D9"/>
    <mergeCell ref="B10:D10"/>
    <mergeCell ref="E6:E7"/>
    <mergeCell ref="A3:H3"/>
    <mergeCell ref="C4:D4"/>
    <mergeCell ref="G6:G7"/>
    <mergeCell ref="B8:D8"/>
    <mergeCell ref="B14:D14"/>
    <mergeCell ref="B15:D15"/>
    <mergeCell ref="H6:H7"/>
    <mergeCell ref="F6:F7"/>
    <mergeCell ref="A18:D18"/>
    <mergeCell ref="A17:D17"/>
    <mergeCell ref="A8:A13"/>
    <mergeCell ref="A15:A16"/>
    <mergeCell ref="B13:D13"/>
    <mergeCell ref="B6:D7"/>
    <mergeCell ref="B16:D16"/>
    <mergeCell ref="B11:D11"/>
    <mergeCell ref="B12:D12"/>
    <mergeCell ref="A6:A7"/>
  </mergeCells>
  <phoneticPr fontId="2"/>
  <printOptions horizontalCentered="1"/>
  <pageMargins left="0.39370078740157483" right="0.39370078740157483" top="0.59055118110236227" bottom="0.59055118110236227" header="0.51181102362204722" footer="0.51181102362204722"/>
  <pageSetup paperSize="9" scale="83"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S33"/>
  <sheetViews>
    <sheetView view="pageBreakPreview" topLeftCell="A19" zoomScale="70" zoomScaleNormal="70" zoomScaleSheetLayoutView="70" workbookViewId="0">
      <selection activeCell="O26" sqref="O26"/>
    </sheetView>
  </sheetViews>
  <sheetFormatPr defaultColWidth="9" defaultRowHeight="13" x14ac:dyDescent="0.2"/>
  <cols>
    <col min="1" max="2" width="14.6328125" style="1" customWidth="1"/>
    <col min="3" max="3" width="20.6328125" style="1" customWidth="1"/>
    <col min="4" max="4" width="6.6328125" style="1" customWidth="1"/>
    <col min="5" max="5" width="13.6328125" style="1" customWidth="1"/>
    <col min="6" max="8" width="14.6328125" style="1" customWidth="1"/>
    <col min="9" max="14" width="10.6328125" style="1" customWidth="1"/>
    <col min="15" max="15" width="28.6328125" style="1" customWidth="1"/>
    <col min="16" max="16" width="8.6328125" style="1" customWidth="1"/>
    <col min="17" max="17" width="2.453125" style="1" customWidth="1"/>
    <col min="18" max="16384" width="9" style="1"/>
  </cols>
  <sheetData>
    <row r="1" spans="1:19" ht="25" customHeight="1" x14ac:dyDescent="0.25">
      <c r="A1" s="40" t="s">
        <v>81</v>
      </c>
      <c r="B1" s="40"/>
      <c r="C1" s="41"/>
      <c r="D1" s="41"/>
      <c r="E1" s="41"/>
      <c r="F1" s="41"/>
      <c r="G1" s="41"/>
      <c r="H1" s="41"/>
      <c r="I1" s="41"/>
      <c r="J1" s="41"/>
      <c r="K1" s="41"/>
      <c r="L1" s="41"/>
      <c r="M1" s="41"/>
      <c r="N1" s="41"/>
      <c r="O1" s="41"/>
      <c r="P1" s="41"/>
      <c r="Q1" s="41"/>
    </row>
    <row r="2" spans="1:19" ht="25" customHeight="1" x14ac:dyDescent="0.2">
      <c r="A2" s="254" t="s">
        <v>78</v>
      </c>
      <c r="B2" s="254"/>
      <c r="C2" s="254"/>
      <c r="D2" s="254"/>
      <c r="E2" s="254"/>
      <c r="F2" s="254"/>
      <c r="G2" s="254"/>
      <c r="H2" s="254"/>
      <c r="I2" s="254"/>
      <c r="J2" s="254"/>
      <c r="K2" s="254"/>
      <c r="L2" s="254"/>
      <c r="M2" s="254"/>
      <c r="N2" s="254"/>
      <c r="O2" s="254"/>
      <c r="P2" s="254"/>
      <c r="Q2" s="76"/>
    </row>
    <row r="3" spans="1:19" ht="20.149999999999999" customHeight="1" x14ac:dyDescent="0.2">
      <c r="A3" s="76"/>
      <c r="B3" s="76"/>
      <c r="C3" s="76"/>
      <c r="D3" s="76"/>
      <c r="F3" s="87"/>
      <c r="G3" s="29" t="s">
        <v>167</v>
      </c>
      <c r="H3" s="87"/>
      <c r="I3" s="87"/>
      <c r="J3" s="87"/>
      <c r="K3" s="87"/>
      <c r="L3" s="87"/>
      <c r="M3" s="87"/>
      <c r="N3" s="76"/>
      <c r="O3" s="76"/>
      <c r="P3" s="76"/>
      <c r="Q3" s="76"/>
      <c r="R3" s="13"/>
      <c r="S3" s="81"/>
    </row>
    <row r="4" spans="1:19" ht="25" customHeight="1" x14ac:dyDescent="0.25">
      <c r="A4" s="86" t="s">
        <v>93</v>
      </c>
      <c r="B4" s="284" t="s">
        <v>94</v>
      </c>
      <c r="C4" s="284"/>
      <c r="D4" s="29"/>
      <c r="E4" s="29"/>
      <c r="F4" s="42"/>
      <c r="G4" s="43"/>
      <c r="H4" s="43"/>
      <c r="I4" s="43"/>
      <c r="J4" s="43"/>
      <c r="K4" s="43"/>
      <c r="L4" s="43"/>
      <c r="M4" s="41"/>
      <c r="N4" s="41"/>
      <c r="O4" s="78"/>
      <c r="P4" s="78"/>
      <c r="Q4" s="78"/>
    </row>
    <row r="5" spans="1:19" ht="25" customHeight="1" x14ac:dyDescent="0.25">
      <c r="A5" s="85" t="s">
        <v>163</v>
      </c>
      <c r="B5" s="285" t="s">
        <v>119</v>
      </c>
      <c r="C5" s="285"/>
      <c r="D5" s="78"/>
      <c r="E5" s="79"/>
      <c r="F5" s="79"/>
      <c r="G5" s="41"/>
      <c r="H5" s="41"/>
      <c r="I5" s="41"/>
      <c r="J5" s="41"/>
      <c r="K5" s="41"/>
      <c r="L5" s="41"/>
      <c r="M5" s="41"/>
      <c r="N5" s="41"/>
      <c r="O5" s="89" t="s">
        <v>95</v>
      </c>
      <c r="P5" s="101">
        <v>1</v>
      </c>
      <c r="Q5" s="97"/>
      <c r="R5" s="78"/>
    </row>
    <row r="6" spans="1:19" ht="14.5" thickBot="1" x14ac:dyDescent="0.25">
      <c r="H6" s="105" t="s">
        <v>19</v>
      </c>
    </row>
    <row r="7" spans="1:19" ht="33" x14ac:dyDescent="0.25">
      <c r="A7" s="286" t="s">
        <v>37</v>
      </c>
      <c r="B7" s="287"/>
      <c r="C7" s="296" t="s">
        <v>23</v>
      </c>
      <c r="D7" s="296"/>
      <c r="E7" s="297"/>
      <c r="F7" s="5" t="s">
        <v>13</v>
      </c>
      <c r="G7" s="11" t="s">
        <v>52</v>
      </c>
      <c r="H7" s="6" t="s">
        <v>51</v>
      </c>
      <c r="I7" s="21" t="s">
        <v>3</v>
      </c>
      <c r="J7" s="14" t="s">
        <v>4</v>
      </c>
      <c r="K7" s="14" t="s">
        <v>21</v>
      </c>
      <c r="L7" s="14" t="s">
        <v>5</v>
      </c>
      <c r="M7" s="14" t="s">
        <v>6</v>
      </c>
      <c r="N7" s="22" t="s">
        <v>7</v>
      </c>
      <c r="O7" s="18" t="s">
        <v>12</v>
      </c>
      <c r="P7" s="320" t="s">
        <v>8</v>
      </c>
      <c r="Q7" s="98"/>
    </row>
    <row r="8" spans="1:19" ht="24.75" customHeight="1" thickBot="1" x14ac:dyDescent="0.25">
      <c r="A8" s="288"/>
      <c r="B8" s="289"/>
      <c r="C8" s="15" t="s">
        <v>22</v>
      </c>
      <c r="D8" s="16" t="s">
        <v>0</v>
      </c>
      <c r="E8" s="17" t="s">
        <v>1</v>
      </c>
      <c r="F8" s="7" t="s">
        <v>14</v>
      </c>
      <c r="G8" s="8" t="s">
        <v>15</v>
      </c>
      <c r="H8" s="9" t="s">
        <v>16</v>
      </c>
      <c r="I8" s="24" t="s">
        <v>2</v>
      </c>
      <c r="J8" s="23" t="s">
        <v>2</v>
      </c>
      <c r="K8" s="23" t="s">
        <v>2</v>
      </c>
      <c r="L8" s="23" t="s">
        <v>2</v>
      </c>
      <c r="M8" s="23" t="s">
        <v>2</v>
      </c>
      <c r="N8" s="25" t="s">
        <v>2</v>
      </c>
      <c r="O8" s="15" t="s">
        <v>32</v>
      </c>
      <c r="P8" s="321"/>
      <c r="Q8" s="98"/>
    </row>
    <row r="9" spans="1:19" ht="32.15" customHeight="1" x14ac:dyDescent="0.2">
      <c r="A9" s="290" t="s">
        <v>96</v>
      </c>
      <c r="B9" s="291"/>
      <c r="C9" s="298" t="s">
        <v>118</v>
      </c>
      <c r="D9" s="335">
        <v>1</v>
      </c>
      <c r="E9" s="338">
        <v>4500000</v>
      </c>
      <c r="F9" s="333">
        <f>G9+H9</f>
        <v>4950000</v>
      </c>
      <c r="G9" s="331">
        <f>D9*E9</f>
        <v>4500000</v>
      </c>
      <c r="H9" s="326">
        <v>450000</v>
      </c>
      <c r="I9" s="317">
        <v>44816</v>
      </c>
      <c r="J9" s="323">
        <v>44823</v>
      </c>
      <c r="K9" s="329">
        <v>44865</v>
      </c>
      <c r="L9" s="323">
        <v>44869</v>
      </c>
      <c r="M9" s="323">
        <v>44895</v>
      </c>
      <c r="N9" s="325"/>
      <c r="O9" s="193" t="s">
        <v>98</v>
      </c>
      <c r="P9" s="322" t="s">
        <v>100</v>
      </c>
      <c r="Q9" s="99"/>
    </row>
    <row r="10" spans="1:19" ht="32.15" customHeight="1" x14ac:dyDescent="0.2">
      <c r="A10" s="292" t="s">
        <v>97</v>
      </c>
      <c r="B10" s="293"/>
      <c r="C10" s="299"/>
      <c r="D10" s="302"/>
      <c r="E10" s="339"/>
      <c r="F10" s="334"/>
      <c r="G10" s="332"/>
      <c r="H10" s="327"/>
      <c r="I10" s="318"/>
      <c r="J10" s="324"/>
      <c r="K10" s="330"/>
      <c r="L10" s="324"/>
      <c r="M10" s="324"/>
      <c r="N10" s="319"/>
      <c r="O10" s="194" t="s">
        <v>33</v>
      </c>
      <c r="P10" s="314"/>
      <c r="Q10" s="99"/>
    </row>
    <row r="11" spans="1:19" ht="32.15" customHeight="1" x14ac:dyDescent="0.2">
      <c r="A11" s="294" t="s">
        <v>120</v>
      </c>
      <c r="B11" s="295"/>
      <c r="C11" s="300" t="s">
        <v>122</v>
      </c>
      <c r="D11" s="301">
        <v>1</v>
      </c>
      <c r="E11" s="303">
        <v>520000</v>
      </c>
      <c r="F11" s="337">
        <f>G11+H11</f>
        <v>572000</v>
      </c>
      <c r="G11" s="336">
        <f>D11*E11</f>
        <v>520000</v>
      </c>
      <c r="H11" s="327">
        <v>52000</v>
      </c>
      <c r="I11" s="343">
        <v>44816</v>
      </c>
      <c r="J11" s="315">
        <v>44823</v>
      </c>
      <c r="K11" s="324">
        <v>44865</v>
      </c>
      <c r="L11" s="315">
        <v>44869</v>
      </c>
      <c r="M11" s="315">
        <v>44895</v>
      </c>
      <c r="N11" s="319"/>
      <c r="O11" s="195" t="s">
        <v>127</v>
      </c>
      <c r="P11" s="314" t="s">
        <v>123</v>
      </c>
      <c r="Q11" s="99"/>
    </row>
    <row r="12" spans="1:19" ht="32.15" customHeight="1" x14ac:dyDescent="0.2">
      <c r="A12" s="292" t="s">
        <v>121</v>
      </c>
      <c r="B12" s="293"/>
      <c r="C12" s="299"/>
      <c r="D12" s="302"/>
      <c r="E12" s="304"/>
      <c r="F12" s="337"/>
      <c r="G12" s="336"/>
      <c r="H12" s="327"/>
      <c r="I12" s="344"/>
      <c r="J12" s="316"/>
      <c r="K12" s="328"/>
      <c r="L12" s="316"/>
      <c r="M12" s="316"/>
      <c r="N12" s="319"/>
      <c r="O12" s="194" t="s">
        <v>33</v>
      </c>
      <c r="P12" s="314"/>
      <c r="Q12" s="99"/>
    </row>
    <row r="13" spans="1:19" ht="32.15" customHeight="1" x14ac:dyDescent="0.2">
      <c r="A13" s="269"/>
      <c r="B13" s="270"/>
      <c r="C13" s="271"/>
      <c r="D13" s="310"/>
      <c r="E13" s="312"/>
      <c r="F13" s="268">
        <f>G13+H13</f>
        <v>0</v>
      </c>
      <c r="G13" s="263">
        <f>D13*E13</f>
        <v>0</v>
      </c>
      <c r="H13" s="264"/>
      <c r="I13" s="265"/>
      <c r="J13" s="266"/>
      <c r="K13" s="266"/>
      <c r="L13" s="266"/>
      <c r="M13" s="266"/>
      <c r="N13" s="306"/>
      <c r="O13" s="184"/>
      <c r="P13" s="260"/>
      <c r="Q13" s="99"/>
    </row>
    <row r="14" spans="1:19" ht="32.15" customHeight="1" x14ac:dyDescent="0.2">
      <c r="A14" s="261"/>
      <c r="B14" s="262"/>
      <c r="C14" s="272"/>
      <c r="D14" s="311"/>
      <c r="E14" s="313"/>
      <c r="F14" s="268"/>
      <c r="G14" s="263"/>
      <c r="H14" s="264"/>
      <c r="I14" s="265"/>
      <c r="J14" s="266"/>
      <c r="K14" s="266"/>
      <c r="L14" s="266"/>
      <c r="M14" s="266"/>
      <c r="N14" s="306"/>
      <c r="O14" s="90" t="s">
        <v>33</v>
      </c>
      <c r="P14" s="260"/>
      <c r="Q14" s="99"/>
    </row>
    <row r="15" spans="1:19" ht="32.15" customHeight="1" x14ac:dyDescent="0.2">
      <c r="A15" s="269"/>
      <c r="B15" s="270"/>
      <c r="C15" s="271"/>
      <c r="D15" s="276"/>
      <c r="E15" s="267"/>
      <c r="F15" s="268">
        <f>G15+H15</f>
        <v>0</v>
      </c>
      <c r="G15" s="263">
        <f>D15*E15</f>
        <v>0</v>
      </c>
      <c r="H15" s="264"/>
      <c r="I15" s="265"/>
      <c r="J15" s="266"/>
      <c r="K15" s="266"/>
      <c r="L15" s="266"/>
      <c r="M15" s="266"/>
      <c r="N15" s="306"/>
      <c r="O15" s="184"/>
      <c r="P15" s="260"/>
      <c r="Q15" s="99"/>
    </row>
    <row r="16" spans="1:19" ht="32.15" customHeight="1" x14ac:dyDescent="0.2">
      <c r="A16" s="261"/>
      <c r="B16" s="262"/>
      <c r="C16" s="272"/>
      <c r="D16" s="276"/>
      <c r="E16" s="267"/>
      <c r="F16" s="268"/>
      <c r="G16" s="263"/>
      <c r="H16" s="264"/>
      <c r="I16" s="265"/>
      <c r="J16" s="266"/>
      <c r="K16" s="266"/>
      <c r="L16" s="266"/>
      <c r="M16" s="266"/>
      <c r="N16" s="306"/>
      <c r="O16" s="90" t="s">
        <v>33</v>
      </c>
      <c r="P16" s="260"/>
      <c r="Q16" s="99"/>
    </row>
    <row r="17" spans="1:19" ht="32.15" customHeight="1" x14ac:dyDescent="0.2">
      <c r="A17" s="269"/>
      <c r="B17" s="270"/>
      <c r="C17" s="271"/>
      <c r="D17" s="276"/>
      <c r="E17" s="267"/>
      <c r="F17" s="268">
        <f>G17+H17</f>
        <v>0</v>
      </c>
      <c r="G17" s="263">
        <f>D17*E17</f>
        <v>0</v>
      </c>
      <c r="H17" s="264"/>
      <c r="I17" s="265"/>
      <c r="J17" s="266"/>
      <c r="K17" s="266"/>
      <c r="L17" s="266"/>
      <c r="M17" s="266"/>
      <c r="N17" s="306"/>
      <c r="O17" s="184"/>
      <c r="P17" s="260"/>
      <c r="Q17" s="99"/>
    </row>
    <row r="18" spans="1:19" ht="32.15" customHeight="1" x14ac:dyDescent="0.2">
      <c r="A18" s="261"/>
      <c r="B18" s="262"/>
      <c r="C18" s="272"/>
      <c r="D18" s="276"/>
      <c r="E18" s="267"/>
      <c r="F18" s="268"/>
      <c r="G18" s="263"/>
      <c r="H18" s="264"/>
      <c r="I18" s="265"/>
      <c r="J18" s="266"/>
      <c r="K18" s="266"/>
      <c r="L18" s="266"/>
      <c r="M18" s="266"/>
      <c r="N18" s="306"/>
      <c r="O18" s="90" t="s">
        <v>33</v>
      </c>
      <c r="P18" s="260"/>
      <c r="Q18" s="99"/>
    </row>
    <row r="19" spans="1:19" ht="32.15" customHeight="1" x14ac:dyDescent="0.2">
      <c r="A19" s="269"/>
      <c r="B19" s="270"/>
      <c r="C19" s="271"/>
      <c r="D19" s="276"/>
      <c r="E19" s="267"/>
      <c r="F19" s="268">
        <f>G19+H19</f>
        <v>0</v>
      </c>
      <c r="G19" s="263">
        <f>D19*E19</f>
        <v>0</v>
      </c>
      <c r="H19" s="264"/>
      <c r="I19" s="265"/>
      <c r="J19" s="266"/>
      <c r="K19" s="266"/>
      <c r="L19" s="266"/>
      <c r="M19" s="266"/>
      <c r="N19" s="306"/>
      <c r="O19" s="184"/>
      <c r="P19" s="260"/>
      <c r="Q19" s="99"/>
    </row>
    <row r="20" spans="1:19" ht="32.15" customHeight="1" x14ac:dyDescent="0.2">
      <c r="A20" s="261"/>
      <c r="B20" s="262"/>
      <c r="C20" s="272"/>
      <c r="D20" s="276"/>
      <c r="E20" s="267"/>
      <c r="F20" s="268"/>
      <c r="G20" s="263"/>
      <c r="H20" s="264"/>
      <c r="I20" s="265"/>
      <c r="J20" s="266"/>
      <c r="K20" s="266"/>
      <c r="L20" s="266"/>
      <c r="M20" s="266"/>
      <c r="N20" s="306"/>
      <c r="O20" s="90" t="s">
        <v>33</v>
      </c>
      <c r="P20" s="260"/>
      <c r="Q20" s="99"/>
    </row>
    <row r="21" spans="1:19" ht="32.15" customHeight="1" x14ac:dyDescent="0.2">
      <c r="A21" s="269"/>
      <c r="B21" s="270"/>
      <c r="C21" s="271"/>
      <c r="D21" s="276"/>
      <c r="E21" s="267"/>
      <c r="F21" s="268">
        <f>G21+H21</f>
        <v>0</v>
      </c>
      <c r="G21" s="263">
        <f>D21*E21</f>
        <v>0</v>
      </c>
      <c r="H21" s="264"/>
      <c r="I21" s="265"/>
      <c r="J21" s="266"/>
      <c r="K21" s="266"/>
      <c r="L21" s="266"/>
      <c r="M21" s="266"/>
      <c r="N21" s="306"/>
      <c r="O21" s="184"/>
      <c r="P21" s="260"/>
      <c r="Q21" s="99"/>
    </row>
    <row r="22" spans="1:19" ht="32.15" customHeight="1" x14ac:dyDescent="0.2">
      <c r="A22" s="261"/>
      <c r="B22" s="262"/>
      <c r="C22" s="272"/>
      <c r="D22" s="276"/>
      <c r="E22" s="267"/>
      <c r="F22" s="268"/>
      <c r="G22" s="263"/>
      <c r="H22" s="264"/>
      <c r="I22" s="265"/>
      <c r="J22" s="266"/>
      <c r="K22" s="266"/>
      <c r="L22" s="266"/>
      <c r="M22" s="266"/>
      <c r="N22" s="306"/>
      <c r="O22" s="90" t="s">
        <v>33</v>
      </c>
      <c r="P22" s="260"/>
      <c r="Q22" s="99"/>
    </row>
    <row r="23" spans="1:19" ht="32.15" customHeight="1" x14ac:dyDescent="0.2">
      <c r="A23" s="269"/>
      <c r="B23" s="270"/>
      <c r="C23" s="271"/>
      <c r="D23" s="276"/>
      <c r="E23" s="267"/>
      <c r="F23" s="274">
        <f>G23+H23</f>
        <v>0</v>
      </c>
      <c r="G23" s="341">
        <f>D23*E23</f>
        <v>0</v>
      </c>
      <c r="H23" s="264"/>
      <c r="I23" s="265"/>
      <c r="J23" s="266"/>
      <c r="K23" s="266"/>
      <c r="L23" s="266"/>
      <c r="M23" s="266"/>
      <c r="N23" s="306"/>
      <c r="O23" s="184"/>
      <c r="P23" s="260"/>
      <c r="Q23" s="99"/>
    </row>
    <row r="24" spans="1:19" ht="32.15" customHeight="1" thickBot="1" x14ac:dyDescent="0.25">
      <c r="A24" s="261"/>
      <c r="B24" s="262"/>
      <c r="C24" s="273"/>
      <c r="D24" s="308"/>
      <c r="E24" s="307"/>
      <c r="F24" s="275"/>
      <c r="G24" s="342"/>
      <c r="H24" s="309"/>
      <c r="I24" s="283"/>
      <c r="J24" s="305"/>
      <c r="K24" s="305"/>
      <c r="L24" s="305"/>
      <c r="M24" s="305"/>
      <c r="N24" s="340"/>
      <c r="O24" s="90" t="s">
        <v>33</v>
      </c>
      <c r="P24" s="260"/>
      <c r="Q24" s="99"/>
    </row>
    <row r="25" spans="1:19" ht="55.5" customHeight="1" x14ac:dyDescent="0.2">
      <c r="A25" s="277" t="s">
        <v>11</v>
      </c>
      <c r="B25" s="278"/>
      <c r="C25" s="278"/>
      <c r="D25" s="278"/>
      <c r="E25" s="279"/>
      <c r="F25" s="229">
        <f>SUM(F9:F24)</f>
        <v>5522000</v>
      </c>
      <c r="G25" s="230">
        <f>SUM(G9:G24)</f>
        <v>5020000</v>
      </c>
      <c r="H25" s="231">
        <f>SUM(H9:H24)</f>
        <v>502000</v>
      </c>
      <c r="I25" s="5" t="s">
        <v>99</v>
      </c>
      <c r="J25" s="91"/>
      <c r="K25" s="91"/>
      <c r="L25" s="91"/>
      <c r="M25" s="91"/>
      <c r="N25" s="91"/>
      <c r="O25" s="92"/>
      <c r="P25" s="93"/>
      <c r="Q25" s="100"/>
    </row>
    <row r="26" spans="1:19" ht="56.15" customHeight="1" thickBot="1" x14ac:dyDescent="0.25">
      <c r="A26" s="280" t="s">
        <v>40</v>
      </c>
      <c r="B26" s="281"/>
      <c r="C26" s="281"/>
      <c r="D26" s="281"/>
      <c r="E26" s="282"/>
      <c r="F26" s="232">
        <v>5522000</v>
      </c>
      <c r="G26" s="233">
        <v>5020000</v>
      </c>
      <c r="H26" s="234">
        <v>502000</v>
      </c>
      <c r="I26" s="185"/>
      <c r="J26" s="94"/>
      <c r="K26" s="94"/>
      <c r="L26" s="94"/>
      <c r="M26" s="94"/>
      <c r="N26" s="94"/>
      <c r="O26" s="94"/>
      <c r="P26" s="95"/>
      <c r="Q26" s="100"/>
    </row>
    <row r="27" spans="1:19" ht="12" customHeight="1" x14ac:dyDescent="0.25">
      <c r="H27" s="10"/>
      <c r="M27" s="10"/>
    </row>
    <row r="28" spans="1:19" ht="18" customHeight="1" x14ac:dyDescent="0.2">
      <c r="A28" s="39"/>
      <c r="B28" s="39" t="s">
        <v>9</v>
      </c>
      <c r="C28" s="36" t="s">
        <v>50</v>
      </c>
      <c r="D28" s="36"/>
      <c r="E28" s="36"/>
      <c r="F28" s="36"/>
      <c r="G28" s="36"/>
      <c r="H28" s="36"/>
      <c r="I28" s="36"/>
      <c r="J28" s="36"/>
      <c r="K28" s="36" t="s">
        <v>77</v>
      </c>
      <c r="L28" s="29"/>
      <c r="M28" s="2"/>
      <c r="N28" s="2"/>
      <c r="O28" s="2"/>
      <c r="P28" s="2"/>
      <c r="Q28" s="2"/>
    </row>
    <row r="29" spans="1:19" ht="18" customHeight="1" x14ac:dyDescent="0.2">
      <c r="A29" s="88"/>
      <c r="B29" s="88"/>
      <c r="C29" s="102" t="s">
        <v>31</v>
      </c>
      <c r="D29" s="102"/>
      <c r="E29" s="102"/>
      <c r="F29" s="102"/>
      <c r="G29" s="102"/>
      <c r="H29" s="102"/>
      <c r="I29" s="102"/>
      <c r="J29" s="102"/>
      <c r="K29" s="102"/>
      <c r="L29" s="30"/>
      <c r="M29" s="12"/>
      <c r="N29" s="12"/>
      <c r="O29" s="12"/>
      <c r="P29" s="12"/>
      <c r="Q29" s="12"/>
    </row>
    <row r="30" spans="1:19" ht="18" customHeight="1" x14ac:dyDescent="0.2">
      <c r="A30" s="88"/>
      <c r="B30" s="88"/>
      <c r="C30" s="88" t="s">
        <v>128</v>
      </c>
      <c r="D30" s="102"/>
      <c r="E30" s="102"/>
      <c r="F30" s="102"/>
      <c r="G30" s="102"/>
      <c r="H30" s="102"/>
      <c r="I30" s="102"/>
      <c r="J30" s="102"/>
      <c r="K30" s="102"/>
      <c r="L30" s="30"/>
      <c r="M30" s="12"/>
      <c r="N30" s="12"/>
      <c r="O30" s="12"/>
      <c r="P30" s="12"/>
      <c r="Q30" s="12"/>
    </row>
    <row r="31" spans="1:19" ht="18" customHeight="1" x14ac:dyDescent="0.2">
      <c r="A31" s="103"/>
      <c r="B31" s="103"/>
      <c r="C31" s="88" t="s">
        <v>47</v>
      </c>
      <c r="D31" s="104"/>
      <c r="E31" s="104"/>
      <c r="F31" s="104"/>
      <c r="G31" s="104"/>
      <c r="H31" s="104"/>
      <c r="I31" s="104"/>
      <c r="J31" s="104"/>
      <c r="K31" s="104"/>
      <c r="L31" s="12"/>
      <c r="M31" s="12"/>
      <c r="N31" s="12"/>
      <c r="O31" s="12"/>
      <c r="P31" s="12"/>
      <c r="Q31" s="12"/>
    </row>
    <row r="32" spans="1:19" ht="14.25" customHeight="1" x14ac:dyDescent="0.25">
      <c r="A32" s="19"/>
      <c r="B32" s="19"/>
      <c r="C32" s="19"/>
      <c r="D32" s="12"/>
      <c r="E32" s="12"/>
      <c r="F32" s="12"/>
      <c r="G32" s="12"/>
      <c r="H32" s="12"/>
      <c r="I32" s="12"/>
      <c r="J32" s="12"/>
      <c r="K32" s="12"/>
      <c r="L32" s="12"/>
      <c r="M32" s="12"/>
      <c r="N32" s="12"/>
      <c r="O32" s="12"/>
      <c r="P32" s="12"/>
      <c r="Q32" s="12"/>
      <c r="R32" s="20"/>
      <c r="S32" s="20"/>
    </row>
    <row r="33" spans="3:10" ht="77.25" customHeight="1" x14ac:dyDescent="0.2">
      <c r="C33" s="259" t="s">
        <v>124</v>
      </c>
      <c r="D33" s="259"/>
      <c r="E33" s="259"/>
      <c r="F33" s="259"/>
      <c r="G33" s="259"/>
      <c r="H33" s="259"/>
      <c r="I33" s="259"/>
      <c r="J33" s="259"/>
    </row>
  </sheetData>
  <mergeCells count="129">
    <mergeCell ref="F9:F10"/>
    <mergeCell ref="D9:D10"/>
    <mergeCell ref="G11:G12"/>
    <mergeCell ref="F11:F12"/>
    <mergeCell ref="D17:D18"/>
    <mergeCell ref="E17:E18"/>
    <mergeCell ref="E9:E10"/>
    <mergeCell ref="J23:J24"/>
    <mergeCell ref="N23:N24"/>
    <mergeCell ref="J13:J14"/>
    <mergeCell ref="J17:J18"/>
    <mergeCell ref="J15:J16"/>
    <mergeCell ref="J11:J12"/>
    <mergeCell ref="F17:F18"/>
    <mergeCell ref="G17:G18"/>
    <mergeCell ref="F13:F14"/>
    <mergeCell ref="G21:G22"/>
    <mergeCell ref="J21:J22"/>
    <mergeCell ref="I17:I18"/>
    <mergeCell ref="G13:G14"/>
    <mergeCell ref="H15:H16"/>
    <mergeCell ref="F15:F16"/>
    <mergeCell ref="G23:G24"/>
    <mergeCell ref="I11:I12"/>
    <mergeCell ref="L9:L10"/>
    <mergeCell ref="K9:K10"/>
    <mergeCell ref="J9:J10"/>
    <mergeCell ref="H11:H12"/>
    <mergeCell ref="G9:G10"/>
    <mergeCell ref="I13:I14"/>
    <mergeCell ref="G15:G16"/>
    <mergeCell ref="P21:P22"/>
    <mergeCell ref="M15:M16"/>
    <mergeCell ref="M13:M14"/>
    <mergeCell ref="L21:L22"/>
    <mergeCell ref="P15:P16"/>
    <mergeCell ref="K13:K14"/>
    <mergeCell ref="N13:N14"/>
    <mergeCell ref="N15:N16"/>
    <mergeCell ref="L15:L16"/>
    <mergeCell ref="K15:K16"/>
    <mergeCell ref="M17:M18"/>
    <mergeCell ref="L17:L18"/>
    <mergeCell ref="N17:N18"/>
    <mergeCell ref="M21:M22"/>
    <mergeCell ref="F21:F22"/>
    <mergeCell ref="H21:H22"/>
    <mergeCell ref="I21:I22"/>
    <mergeCell ref="H23:H24"/>
    <mergeCell ref="D21:D22"/>
    <mergeCell ref="D13:D14"/>
    <mergeCell ref="E13:E14"/>
    <mergeCell ref="A2:P2"/>
    <mergeCell ref="P11:P12"/>
    <mergeCell ref="P13:P14"/>
    <mergeCell ref="M11:M12"/>
    <mergeCell ref="P17:P18"/>
    <mergeCell ref="L13:L14"/>
    <mergeCell ref="L11:L12"/>
    <mergeCell ref="I15:I16"/>
    <mergeCell ref="I9:I10"/>
    <mergeCell ref="N11:N12"/>
    <mergeCell ref="P7:P8"/>
    <mergeCell ref="P9:P10"/>
    <mergeCell ref="M9:M10"/>
    <mergeCell ref="N9:N10"/>
    <mergeCell ref="H9:H10"/>
    <mergeCell ref="K11:K12"/>
    <mergeCell ref="H13:H14"/>
    <mergeCell ref="K23:K24"/>
    <mergeCell ref="N21:N22"/>
    <mergeCell ref="K21:K22"/>
    <mergeCell ref="K17:K18"/>
    <mergeCell ref="L23:L24"/>
    <mergeCell ref="M23:M24"/>
    <mergeCell ref="M19:M20"/>
    <mergeCell ref="N19:N20"/>
    <mergeCell ref="A14:B14"/>
    <mergeCell ref="A15:B15"/>
    <mergeCell ref="A16:B16"/>
    <mergeCell ref="A17:B17"/>
    <mergeCell ref="A18:B18"/>
    <mergeCell ref="A21:B21"/>
    <mergeCell ref="C15:C16"/>
    <mergeCell ref="C17:C18"/>
    <mergeCell ref="C13:C14"/>
    <mergeCell ref="E15:E16"/>
    <mergeCell ref="D15:D16"/>
    <mergeCell ref="A13:B13"/>
    <mergeCell ref="E21:E22"/>
    <mergeCell ref="E23:E24"/>
    <mergeCell ref="D23:D24"/>
    <mergeCell ref="H17:H18"/>
    <mergeCell ref="B4:C4"/>
    <mergeCell ref="B5:C5"/>
    <mergeCell ref="A7:B8"/>
    <mergeCell ref="A9:B9"/>
    <mergeCell ref="A10:B10"/>
    <mergeCell ref="A11:B11"/>
    <mergeCell ref="C7:E7"/>
    <mergeCell ref="C9:C10"/>
    <mergeCell ref="C11:C12"/>
    <mergeCell ref="D11:D12"/>
    <mergeCell ref="A12:B12"/>
    <mergeCell ref="E11:E12"/>
    <mergeCell ref="C33:J33"/>
    <mergeCell ref="P19:P20"/>
    <mergeCell ref="A20:B20"/>
    <mergeCell ref="G19:G20"/>
    <mergeCell ref="H19:H20"/>
    <mergeCell ref="I19:I20"/>
    <mergeCell ref="J19:J20"/>
    <mergeCell ref="K19:K20"/>
    <mergeCell ref="L19:L20"/>
    <mergeCell ref="E19:E20"/>
    <mergeCell ref="F19:F20"/>
    <mergeCell ref="A22:B22"/>
    <mergeCell ref="A23:B23"/>
    <mergeCell ref="A24:B24"/>
    <mergeCell ref="A19:B19"/>
    <mergeCell ref="C19:C20"/>
    <mergeCell ref="C21:C22"/>
    <mergeCell ref="C23:C24"/>
    <mergeCell ref="F23:F24"/>
    <mergeCell ref="D19:D20"/>
    <mergeCell ref="A25:E25"/>
    <mergeCell ref="A26:E26"/>
    <mergeCell ref="I23:I24"/>
    <mergeCell ref="P23:P24"/>
  </mergeCells>
  <phoneticPr fontId="2"/>
  <printOptions horizontalCentered="1"/>
  <pageMargins left="0.39370078740157483" right="0.39370078740157483" top="0.59055118110236227" bottom="0.39370078740157483" header="0.31496062992125984" footer="0.31496062992125984"/>
  <pageSetup paperSize="9" scale="57"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B35"/>
  <sheetViews>
    <sheetView view="pageBreakPreview" zoomScaleNormal="70" zoomScaleSheetLayoutView="100" workbookViewId="0">
      <selection activeCell="L11" sqref="L11"/>
    </sheetView>
  </sheetViews>
  <sheetFormatPr defaultRowHeight="13" x14ac:dyDescent="0.2"/>
  <cols>
    <col min="1" max="2" width="11.6328125" customWidth="1"/>
    <col min="3" max="3" width="8.6328125" customWidth="1"/>
    <col min="4" max="4" width="5.6328125" customWidth="1"/>
    <col min="5" max="5" width="12.6328125" customWidth="1"/>
    <col min="6" max="6" width="16.6328125" customWidth="1"/>
    <col min="7" max="7" width="4.08984375" customWidth="1"/>
    <col min="8" max="8" width="5.6328125" customWidth="1"/>
    <col min="9" max="14" width="3.08984375" customWidth="1"/>
    <col min="15" max="15" width="5.6328125" customWidth="1"/>
    <col min="16" max="20" width="3.08984375" customWidth="1"/>
    <col min="21" max="21" width="12.6328125" customWidth="1"/>
  </cols>
  <sheetData>
    <row r="1" spans="1:28" ht="20.149999999999999" customHeight="1" x14ac:dyDescent="0.2">
      <c r="A1" s="26" t="s">
        <v>82</v>
      </c>
      <c r="B1" s="26"/>
      <c r="C1" s="26"/>
      <c r="D1" s="26"/>
      <c r="E1" s="26"/>
      <c r="F1" s="26"/>
      <c r="G1" s="26"/>
      <c r="H1" s="26"/>
      <c r="I1" s="26"/>
      <c r="J1" s="26"/>
      <c r="K1" s="26"/>
      <c r="L1" s="26"/>
      <c r="M1" s="26"/>
      <c r="N1" s="26"/>
      <c r="O1" s="26"/>
      <c r="P1" s="26"/>
      <c r="Q1" s="26"/>
      <c r="R1" s="26"/>
      <c r="S1" s="26"/>
      <c r="T1" s="26"/>
      <c r="U1" s="26"/>
      <c r="V1" s="26"/>
      <c r="W1" s="26"/>
      <c r="X1" s="26"/>
      <c r="Y1" s="26"/>
      <c r="Z1" s="26"/>
      <c r="AA1" s="26"/>
      <c r="AB1" s="26"/>
    </row>
    <row r="2" spans="1:28" ht="22" customHeight="1" x14ac:dyDescent="0.2">
      <c r="A2" s="345" t="s">
        <v>79</v>
      </c>
      <c r="B2" s="345"/>
      <c r="C2" s="345"/>
      <c r="D2" s="345"/>
      <c r="E2" s="345"/>
      <c r="F2" s="345"/>
      <c r="G2" s="345"/>
      <c r="H2" s="345"/>
      <c r="I2" s="345"/>
      <c r="J2" s="345"/>
      <c r="K2" s="345"/>
      <c r="L2" s="345"/>
      <c r="M2" s="345"/>
      <c r="N2" s="345"/>
      <c r="O2" s="345"/>
      <c r="P2" s="345"/>
      <c r="Q2" s="345"/>
      <c r="R2" s="345"/>
      <c r="S2" s="345"/>
      <c r="T2" s="345"/>
      <c r="U2" s="345"/>
      <c r="V2" s="26"/>
      <c r="W2" s="26"/>
      <c r="X2" s="26"/>
      <c r="Y2" s="26"/>
      <c r="Z2" s="26"/>
      <c r="AA2" s="26"/>
      <c r="AB2" s="26"/>
    </row>
    <row r="3" spans="1:28" ht="22" customHeight="1" x14ac:dyDescent="0.2">
      <c r="A3" s="80"/>
      <c r="B3" s="80"/>
      <c r="C3" s="80"/>
      <c r="D3" s="80"/>
      <c r="E3" s="256" t="s">
        <v>167</v>
      </c>
      <c r="F3" s="256"/>
      <c r="G3" s="256"/>
      <c r="H3" s="256"/>
      <c r="I3" s="256"/>
      <c r="J3" s="256"/>
      <c r="K3" s="256"/>
      <c r="L3" s="256"/>
      <c r="M3" s="256"/>
      <c r="N3" s="80"/>
      <c r="O3" s="80"/>
      <c r="P3" s="80"/>
      <c r="Q3" s="80"/>
      <c r="R3" s="80"/>
      <c r="S3" s="80"/>
      <c r="T3" s="80"/>
      <c r="U3" s="80"/>
      <c r="V3" s="26"/>
      <c r="W3" s="26"/>
      <c r="X3" s="26"/>
      <c r="Y3" s="26"/>
      <c r="Z3" s="26"/>
      <c r="AA3" s="26"/>
      <c r="AB3" s="26"/>
    </row>
    <row r="4" spans="1:28" ht="25" customHeight="1" x14ac:dyDescent="0.2">
      <c r="A4" s="86" t="s">
        <v>101</v>
      </c>
      <c r="B4" s="284" t="s">
        <v>94</v>
      </c>
      <c r="C4" s="284"/>
      <c r="D4" s="209"/>
      <c r="E4" s="34"/>
      <c r="F4" s="34"/>
      <c r="G4" s="32"/>
      <c r="H4" s="32"/>
      <c r="I4" s="32"/>
      <c r="J4" s="32"/>
      <c r="K4" s="32"/>
      <c r="L4" s="32"/>
      <c r="M4" s="32"/>
      <c r="N4" s="32"/>
      <c r="O4" s="32"/>
      <c r="P4" s="32"/>
      <c r="Q4" s="32"/>
      <c r="R4" s="32"/>
      <c r="S4" s="32"/>
      <c r="T4" s="32"/>
      <c r="U4" s="26"/>
      <c r="V4" s="26"/>
      <c r="W4" s="26"/>
      <c r="X4" s="26"/>
      <c r="Y4" s="26"/>
      <c r="Z4" s="26"/>
      <c r="AA4" s="26"/>
      <c r="AB4" s="26"/>
    </row>
    <row r="5" spans="1:28" ht="17.25" customHeight="1" x14ac:dyDescent="0.2">
      <c r="A5" s="26"/>
      <c r="B5" s="26"/>
      <c r="C5" s="26"/>
      <c r="D5" s="26"/>
      <c r="E5" s="26"/>
      <c r="F5" s="26"/>
      <c r="G5" s="26"/>
      <c r="H5" s="26"/>
      <c r="I5" s="26"/>
      <c r="J5" s="26"/>
      <c r="K5" s="26"/>
      <c r="L5" s="26"/>
      <c r="M5" s="26"/>
      <c r="N5" s="26"/>
      <c r="O5" s="26"/>
      <c r="P5" s="26"/>
      <c r="Q5" s="26"/>
      <c r="R5" s="26"/>
      <c r="S5" s="26"/>
      <c r="T5" s="26"/>
      <c r="U5" s="26"/>
      <c r="V5" s="26"/>
      <c r="W5" s="26"/>
      <c r="X5" s="26"/>
      <c r="Y5" s="26"/>
      <c r="Z5" s="26"/>
      <c r="AA5" s="26"/>
      <c r="AB5" s="26"/>
    </row>
    <row r="6" spans="1:28" ht="30" customHeight="1" x14ac:dyDescent="0.2">
      <c r="A6" s="350" t="s">
        <v>39</v>
      </c>
      <c r="B6" s="352"/>
      <c r="C6" s="356" t="s">
        <v>106</v>
      </c>
      <c r="D6" s="351"/>
      <c r="E6" s="359" t="s">
        <v>107</v>
      </c>
      <c r="F6" s="356" t="s">
        <v>108</v>
      </c>
      <c r="G6" s="352"/>
      <c r="H6" s="350" t="s">
        <v>41</v>
      </c>
      <c r="I6" s="351"/>
      <c r="J6" s="351"/>
      <c r="K6" s="351"/>
      <c r="L6" s="351"/>
      <c r="M6" s="351"/>
      <c r="N6" s="351"/>
      <c r="O6" s="351"/>
      <c r="P6" s="351"/>
      <c r="Q6" s="351"/>
      <c r="R6" s="351"/>
      <c r="S6" s="351"/>
      <c r="T6" s="352"/>
      <c r="U6" s="348" t="s">
        <v>17</v>
      </c>
      <c r="V6" s="26"/>
      <c r="W6" s="26"/>
      <c r="X6" s="26"/>
      <c r="Y6" s="26"/>
      <c r="Z6" s="26"/>
      <c r="AA6" s="26"/>
      <c r="AB6" s="26"/>
    </row>
    <row r="7" spans="1:28" ht="20.149999999999999" customHeight="1" x14ac:dyDescent="0.2">
      <c r="A7" s="353"/>
      <c r="B7" s="355"/>
      <c r="C7" s="353"/>
      <c r="D7" s="354"/>
      <c r="E7" s="360"/>
      <c r="F7" s="353"/>
      <c r="G7" s="355"/>
      <c r="H7" s="353"/>
      <c r="I7" s="354"/>
      <c r="J7" s="354"/>
      <c r="K7" s="354"/>
      <c r="L7" s="354"/>
      <c r="M7" s="354"/>
      <c r="N7" s="354"/>
      <c r="O7" s="354"/>
      <c r="P7" s="354"/>
      <c r="Q7" s="354"/>
      <c r="R7" s="354"/>
      <c r="S7" s="354"/>
      <c r="T7" s="355"/>
      <c r="U7" s="349"/>
      <c r="V7" s="26"/>
      <c r="W7" s="26"/>
      <c r="X7" s="26"/>
      <c r="Y7" s="26"/>
      <c r="Z7" s="26"/>
      <c r="AA7" s="26"/>
      <c r="AB7" s="26"/>
    </row>
    <row r="8" spans="1:28" ht="35.15" customHeight="1" x14ac:dyDescent="0.2">
      <c r="A8" s="346" t="s">
        <v>165</v>
      </c>
      <c r="B8" s="347"/>
      <c r="C8" s="196">
        <v>56</v>
      </c>
      <c r="D8" s="107" t="s">
        <v>43</v>
      </c>
      <c r="E8" s="197">
        <v>2670</v>
      </c>
      <c r="F8" s="198">
        <f>C8*E8</f>
        <v>149520</v>
      </c>
      <c r="G8" s="199" t="s">
        <v>28</v>
      </c>
      <c r="H8" s="200">
        <v>2022</v>
      </c>
      <c r="I8" s="201" t="s">
        <v>102</v>
      </c>
      <c r="J8" s="201" t="s">
        <v>129</v>
      </c>
      <c r="K8" s="202" t="s">
        <v>103</v>
      </c>
      <c r="L8" s="202" t="s">
        <v>130</v>
      </c>
      <c r="M8" s="202" t="s">
        <v>104</v>
      </c>
      <c r="N8" s="203" t="s">
        <v>131</v>
      </c>
      <c r="O8" s="202">
        <v>2022</v>
      </c>
      <c r="P8" s="202" t="s">
        <v>102</v>
      </c>
      <c r="Q8" s="202" t="s">
        <v>132</v>
      </c>
      <c r="R8" s="202" t="s">
        <v>103</v>
      </c>
      <c r="S8" s="202" t="s">
        <v>133</v>
      </c>
      <c r="T8" s="204" t="s">
        <v>104</v>
      </c>
      <c r="U8" s="33"/>
      <c r="V8" s="26"/>
      <c r="W8" s="26"/>
      <c r="X8" s="26"/>
      <c r="Y8" s="26"/>
      <c r="Z8" s="26"/>
      <c r="AA8" s="26"/>
      <c r="AB8" s="26"/>
    </row>
    <row r="9" spans="1:28" ht="37.5" customHeight="1" x14ac:dyDescent="0.2">
      <c r="A9" s="357"/>
      <c r="B9" s="358"/>
      <c r="C9" s="172"/>
      <c r="D9" s="107" t="s">
        <v>43</v>
      </c>
      <c r="E9" s="113"/>
      <c r="F9" s="114">
        <f>C9*E9</f>
        <v>0</v>
      </c>
      <c r="G9" s="106" t="s">
        <v>28</v>
      </c>
      <c r="H9" s="118"/>
      <c r="I9" s="116" t="s">
        <v>102</v>
      </c>
      <c r="J9" s="116"/>
      <c r="K9" s="116" t="s">
        <v>103</v>
      </c>
      <c r="L9" s="116"/>
      <c r="M9" s="116" t="s">
        <v>104</v>
      </c>
      <c r="N9" s="117" t="s">
        <v>105</v>
      </c>
      <c r="O9" s="116"/>
      <c r="P9" s="116" t="s">
        <v>102</v>
      </c>
      <c r="Q9" s="116"/>
      <c r="R9" s="116" t="s">
        <v>103</v>
      </c>
      <c r="S9" s="116"/>
      <c r="T9" s="116" t="s">
        <v>104</v>
      </c>
      <c r="U9" s="173"/>
      <c r="V9" s="26"/>
      <c r="W9" s="26"/>
      <c r="X9" s="26"/>
      <c r="Y9" s="26"/>
      <c r="Z9" s="26"/>
      <c r="AA9" s="26"/>
      <c r="AB9" s="26"/>
    </row>
    <row r="10" spans="1:28" ht="37.5" customHeight="1" x14ac:dyDescent="0.2">
      <c r="A10" s="357"/>
      <c r="B10" s="358"/>
      <c r="C10" s="172"/>
      <c r="D10" s="107" t="s">
        <v>43</v>
      </c>
      <c r="E10" s="113"/>
      <c r="F10" s="114">
        <f t="shared" ref="F10:F15" si="0">C10*E10</f>
        <v>0</v>
      </c>
      <c r="G10" s="106" t="s">
        <v>28</v>
      </c>
      <c r="H10" s="118"/>
      <c r="I10" s="116" t="s">
        <v>102</v>
      </c>
      <c r="J10" s="116"/>
      <c r="K10" s="116" t="s">
        <v>103</v>
      </c>
      <c r="L10" s="116"/>
      <c r="M10" s="116" t="s">
        <v>104</v>
      </c>
      <c r="N10" s="117" t="s">
        <v>105</v>
      </c>
      <c r="O10" s="116"/>
      <c r="P10" s="116" t="s">
        <v>102</v>
      </c>
      <c r="Q10" s="116"/>
      <c r="R10" s="116" t="s">
        <v>103</v>
      </c>
      <c r="S10" s="116"/>
      <c r="T10" s="116" t="s">
        <v>104</v>
      </c>
      <c r="U10" s="173"/>
      <c r="V10" s="26"/>
      <c r="W10" s="26"/>
      <c r="X10" s="26"/>
      <c r="Y10" s="26"/>
      <c r="Z10" s="26"/>
      <c r="AA10" s="26"/>
      <c r="AB10" s="26"/>
    </row>
    <row r="11" spans="1:28" ht="37.5" customHeight="1" x14ac:dyDescent="0.2">
      <c r="A11" s="357"/>
      <c r="B11" s="358"/>
      <c r="C11" s="172"/>
      <c r="D11" s="107" t="s">
        <v>43</v>
      </c>
      <c r="E11" s="113"/>
      <c r="F11" s="114">
        <f t="shared" si="0"/>
        <v>0</v>
      </c>
      <c r="G11" s="106" t="s">
        <v>28</v>
      </c>
      <c r="H11" s="118"/>
      <c r="I11" s="116" t="s">
        <v>102</v>
      </c>
      <c r="J11" s="116"/>
      <c r="K11" s="116" t="s">
        <v>103</v>
      </c>
      <c r="L11" s="116"/>
      <c r="M11" s="116" t="s">
        <v>104</v>
      </c>
      <c r="N11" s="117" t="s">
        <v>105</v>
      </c>
      <c r="O11" s="116"/>
      <c r="P11" s="116" t="s">
        <v>102</v>
      </c>
      <c r="Q11" s="116"/>
      <c r="R11" s="116" t="s">
        <v>103</v>
      </c>
      <c r="S11" s="116"/>
      <c r="T11" s="116" t="s">
        <v>104</v>
      </c>
      <c r="U11" s="173"/>
      <c r="V11" s="26"/>
      <c r="W11" s="26"/>
      <c r="X11" s="26"/>
      <c r="Y11" s="26"/>
      <c r="Z11" s="26"/>
      <c r="AA11" s="26"/>
      <c r="AB11" s="26"/>
    </row>
    <row r="12" spans="1:28" ht="37.5" customHeight="1" x14ac:dyDescent="0.2">
      <c r="A12" s="357"/>
      <c r="B12" s="358"/>
      <c r="C12" s="172"/>
      <c r="D12" s="107" t="s">
        <v>43</v>
      </c>
      <c r="E12" s="113"/>
      <c r="F12" s="114">
        <f t="shared" si="0"/>
        <v>0</v>
      </c>
      <c r="G12" s="106" t="s">
        <v>28</v>
      </c>
      <c r="H12" s="118"/>
      <c r="I12" s="116" t="s">
        <v>102</v>
      </c>
      <c r="J12" s="116"/>
      <c r="K12" s="116" t="s">
        <v>103</v>
      </c>
      <c r="L12" s="116"/>
      <c r="M12" s="116" t="s">
        <v>104</v>
      </c>
      <c r="N12" s="117" t="s">
        <v>105</v>
      </c>
      <c r="O12" s="116"/>
      <c r="P12" s="116" t="s">
        <v>102</v>
      </c>
      <c r="Q12" s="116"/>
      <c r="R12" s="116" t="s">
        <v>103</v>
      </c>
      <c r="S12" s="116"/>
      <c r="T12" s="116" t="s">
        <v>104</v>
      </c>
      <c r="U12" s="173"/>
      <c r="V12" s="26"/>
      <c r="W12" s="26"/>
      <c r="X12" s="26"/>
      <c r="Y12" s="26"/>
      <c r="Z12" s="26"/>
      <c r="AA12" s="26"/>
      <c r="AB12" s="26"/>
    </row>
    <row r="13" spans="1:28" ht="37.5" customHeight="1" x14ac:dyDescent="0.2">
      <c r="A13" s="357"/>
      <c r="B13" s="358"/>
      <c r="C13" s="172"/>
      <c r="D13" s="107" t="s">
        <v>43</v>
      </c>
      <c r="E13" s="113"/>
      <c r="F13" s="114">
        <f t="shared" si="0"/>
        <v>0</v>
      </c>
      <c r="G13" s="106" t="s">
        <v>28</v>
      </c>
      <c r="H13" s="118"/>
      <c r="I13" s="116" t="s">
        <v>102</v>
      </c>
      <c r="J13" s="116"/>
      <c r="K13" s="116" t="s">
        <v>103</v>
      </c>
      <c r="L13" s="116"/>
      <c r="M13" s="116" t="s">
        <v>104</v>
      </c>
      <c r="N13" s="117" t="s">
        <v>105</v>
      </c>
      <c r="O13" s="116"/>
      <c r="P13" s="116" t="s">
        <v>102</v>
      </c>
      <c r="Q13" s="116"/>
      <c r="R13" s="116" t="s">
        <v>103</v>
      </c>
      <c r="S13" s="116"/>
      <c r="T13" s="116" t="s">
        <v>104</v>
      </c>
      <c r="U13" s="173"/>
      <c r="V13" s="26"/>
      <c r="W13" s="26"/>
      <c r="X13" s="26"/>
      <c r="Y13" s="26"/>
      <c r="Z13" s="26"/>
      <c r="AA13" s="26"/>
      <c r="AB13" s="26"/>
    </row>
    <row r="14" spans="1:28" ht="37.5" customHeight="1" x14ac:dyDescent="0.2">
      <c r="A14" s="357"/>
      <c r="B14" s="358"/>
      <c r="C14" s="172"/>
      <c r="D14" s="107" t="s">
        <v>43</v>
      </c>
      <c r="E14" s="113"/>
      <c r="F14" s="114">
        <f t="shared" si="0"/>
        <v>0</v>
      </c>
      <c r="G14" s="106" t="s">
        <v>28</v>
      </c>
      <c r="H14" s="118"/>
      <c r="I14" s="116" t="s">
        <v>102</v>
      </c>
      <c r="J14" s="116"/>
      <c r="K14" s="116" t="s">
        <v>103</v>
      </c>
      <c r="L14" s="116"/>
      <c r="M14" s="116" t="s">
        <v>104</v>
      </c>
      <c r="N14" s="117" t="s">
        <v>105</v>
      </c>
      <c r="O14" s="116"/>
      <c r="P14" s="116" t="s">
        <v>102</v>
      </c>
      <c r="Q14" s="116"/>
      <c r="R14" s="116" t="s">
        <v>103</v>
      </c>
      <c r="S14" s="116"/>
      <c r="T14" s="116" t="s">
        <v>104</v>
      </c>
      <c r="U14" s="173"/>
      <c r="V14" s="26"/>
      <c r="W14" s="26"/>
      <c r="X14" s="26"/>
      <c r="Y14" s="26"/>
      <c r="Z14" s="26"/>
      <c r="AA14" s="26"/>
      <c r="AB14" s="26"/>
    </row>
    <row r="15" spans="1:28" ht="37.5" customHeight="1" thickBot="1" x14ac:dyDescent="0.25">
      <c r="A15" s="357"/>
      <c r="B15" s="358"/>
      <c r="C15" s="172"/>
      <c r="D15" s="107" t="s">
        <v>43</v>
      </c>
      <c r="E15" s="113"/>
      <c r="F15" s="114">
        <f t="shared" si="0"/>
        <v>0</v>
      </c>
      <c r="G15" s="108" t="s">
        <v>28</v>
      </c>
      <c r="H15" s="118"/>
      <c r="I15" s="116" t="s">
        <v>102</v>
      </c>
      <c r="J15" s="116"/>
      <c r="K15" s="116" t="s">
        <v>103</v>
      </c>
      <c r="L15" s="116"/>
      <c r="M15" s="116" t="s">
        <v>104</v>
      </c>
      <c r="N15" s="117" t="s">
        <v>105</v>
      </c>
      <c r="O15" s="116"/>
      <c r="P15" s="116" t="s">
        <v>102</v>
      </c>
      <c r="Q15" s="116"/>
      <c r="R15" s="116" t="s">
        <v>103</v>
      </c>
      <c r="S15" s="116"/>
      <c r="T15" s="116" t="s">
        <v>104</v>
      </c>
      <c r="U15" s="173"/>
      <c r="V15" s="26"/>
      <c r="W15" s="26"/>
      <c r="X15" s="26"/>
      <c r="Y15" s="26"/>
      <c r="Z15" s="26"/>
      <c r="AA15" s="26"/>
      <c r="AB15" s="26"/>
    </row>
    <row r="16" spans="1:28" ht="40" customHeight="1" thickBot="1" x14ac:dyDescent="0.25">
      <c r="A16" s="361" t="s">
        <v>40</v>
      </c>
      <c r="B16" s="362"/>
      <c r="C16" s="196">
        <f>SUM(C8:C15)</f>
        <v>56</v>
      </c>
      <c r="D16" s="107" t="s">
        <v>43</v>
      </c>
      <c r="E16" s="109"/>
      <c r="F16" s="228">
        <f>SUM(F8:F15)</f>
        <v>149520</v>
      </c>
      <c r="G16" s="110" t="s">
        <v>28</v>
      </c>
      <c r="H16" s="115"/>
      <c r="I16" s="106"/>
      <c r="J16" s="106"/>
      <c r="K16" s="106"/>
      <c r="L16" s="106"/>
      <c r="M16" s="106"/>
      <c r="N16" s="106"/>
      <c r="O16" s="106"/>
      <c r="P16" s="106"/>
      <c r="Q16" s="106"/>
      <c r="R16" s="106"/>
      <c r="S16" s="106"/>
      <c r="T16" s="106"/>
      <c r="U16" s="33"/>
      <c r="V16" s="26"/>
      <c r="W16" s="26"/>
      <c r="X16" s="26"/>
      <c r="Y16" s="26"/>
      <c r="Z16" s="26"/>
      <c r="AA16" s="26"/>
      <c r="AB16" s="26"/>
    </row>
    <row r="17" spans="1:28" x14ac:dyDescent="0.2">
      <c r="A17" s="3"/>
      <c r="B17" s="3"/>
      <c r="C17" s="3"/>
      <c r="D17" s="3"/>
      <c r="E17" s="3"/>
      <c r="F17" s="3"/>
      <c r="G17" s="3"/>
      <c r="H17" s="3"/>
      <c r="I17" s="3"/>
      <c r="J17" s="3"/>
      <c r="K17" s="3"/>
      <c r="L17" s="3"/>
      <c r="M17" s="3"/>
      <c r="N17" s="3"/>
      <c r="O17" s="3"/>
      <c r="P17" s="3"/>
      <c r="Q17" s="3"/>
      <c r="R17" s="3"/>
      <c r="S17" s="3"/>
      <c r="T17" s="3"/>
      <c r="U17" s="26"/>
      <c r="V17" s="26"/>
      <c r="W17" s="26"/>
      <c r="X17" s="26"/>
      <c r="Y17" s="26"/>
      <c r="Z17" s="26"/>
      <c r="AA17" s="26"/>
      <c r="AB17" s="26"/>
    </row>
    <row r="18" spans="1:28" x14ac:dyDescent="0.2">
      <c r="A18" s="3" t="s">
        <v>42</v>
      </c>
      <c r="B18" s="3"/>
      <c r="C18" s="3"/>
      <c r="D18" s="3"/>
      <c r="E18" s="3"/>
      <c r="F18" s="3"/>
      <c r="G18" s="3"/>
      <c r="H18" s="3"/>
      <c r="I18" s="3"/>
      <c r="J18" s="3"/>
      <c r="K18" s="3"/>
      <c r="L18" s="3"/>
      <c r="M18" s="3"/>
      <c r="N18" s="3"/>
      <c r="O18" s="3"/>
      <c r="P18" s="3"/>
      <c r="Q18" s="3"/>
      <c r="R18" s="3"/>
      <c r="S18" s="3"/>
      <c r="T18" s="3"/>
      <c r="U18" s="26"/>
      <c r="V18" s="26"/>
      <c r="W18" s="26"/>
      <c r="X18" s="26"/>
      <c r="Y18" s="26"/>
      <c r="Z18" s="26"/>
      <c r="AA18" s="26"/>
      <c r="AB18" s="26"/>
    </row>
    <row r="19" spans="1:28" x14ac:dyDescent="0.2">
      <c r="A19" s="3"/>
      <c r="B19" s="3"/>
      <c r="C19" s="3"/>
      <c r="D19" s="3"/>
      <c r="E19" s="3"/>
      <c r="F19" s="3"/>
      <c r="G19" s="3"/>
      <c r="H19" s="3"/>
      <c r="I19" s="3"/>
      <c r="J19" s="3"/>
      <c r="K19" s="3"/>
      <c r="L19" s="3"/>
      <c r="M19" s="3"/>
      <c r="N19" s="3"/>
      <c r="O19" s="3"/>
      <c r="P19" s="3"/>
      <c r="Q19" s="3"/>
      <c r="R19" s="3"/>
      <c r="S19" s="3"/>
      <c r="T19" s="3"/>
      <c r="U19" s="26"/>
      <c r="V19" s="26"/>
      <c r="W19" s="26"/>
      <c r="X19" s="26"/>
      <c r="Y19" s="26"/>
      <c r="Z19" s="26"/>
      <c r="AA19" s="26"/>
      <c r="AB19" s="26"/>
    </row>
    <row r="20" spans="1:28" x14ac:dyDescent="0.2">
      <c r="A20" s="3"/>
      <c r="B20" s="3"/>
      <c r="C20" s="3"/>
      <c r="D20" s="3"/>
      <c r="E20" s="3"/>
      <c r="F20" s="3"/>
      <c r="G20" s="3"/>
      <c r="H20" s="3"/>
      <c r="I20" s="3"/>
      <c r="J20" s="3"/>
      <c r="K20" s="3"/>
      <c r="L20" s="3"/>
      <c r="M20" s="3"/>
      <c r="N20" s="3"/>
      <c r="O20" s="3"/>
      <c r="P20" s="3"/>
      <c r="Q20" s="3"/>
      <c r="R20" s="3"/>
      <c r="S20" s="3"/>
      <c r="T20" s="3"/>
      <c r="U20" s="26"/>
      <c r="V20" s="26"/>
      <c r="W20" s="26"/>
      <c r="X20" s="26"/>
      <c r="Y20" s="26"/>
      <c r="Z20" s="26"/>
      <c r="AA20" s="26"/>
      <c r="AB20" s="26"/>
    </row>
    <row r="21" spans="1:28" ht="33" customHeight="1" x14ac:dyDescent="0.2">
      <c r="A21" s="3"/>
      <c r="B21" s="3"/>
      <c r="C21" s="112"/>
      <c r="D21" s="111"/>
      <c r="E21" s="3"/>
      <c r="F21" s="3"/>
      <c r="G21" s="3"/>
      <c r="H21" s="3"/>
      <c r="I21" s="3"/>
      <c r="J21" s="3"/>
      <c r="K21" s="3"/>
      <c r="L21" s="3"/>
      <c r="M21" s="3"/>
      <c r="N21" s="3"/>
      <c r="O21" s="3"/>
      <c r="P21" s="3"/>
      <c r="Q21" s="3"/>
      <c r="R21" s="3"/>
      <c r="S21" s="3"/>
      <c r="T21" s="3"/>
      <c r="U21" s="26"/>
      <c r="V21" s="26"/>
      <c r="W21" s="26"/>
      <c r="X21" s="26"/>
      <c r="Y21" s="26"/>
      <c r="Z21" s="26"/>
      <c r="AA21" s="26"/>
      <c r="AB21" s="26"/>
    </row>
    <row r="22" spans="1:28" x14ac:dyDescent="0.2">
      <c r="A22" s="3"/>
      <c r="B22" s="3"/>
      <c r="C22" s="3"/>
      <c r="D22" s="3"/>
      <c r="E22" s="3"/>
      <c r="F22" s="3"/>
      <c r="G22" s="3"/>
      <c r="H22" s="3"/>
      <c r="I22" s="3"/>
      <c r="J22" s="3"/>
      <c r="K22" s="3"/>
      <c r="L22" s="3"/>
      <c r="M22" s="3"/>
      <c r="N22" s="3"/>
      <c r="O22" s="3"/>
      <c r="P22" s="3"/>
      <c r="Q22" s="3"/>
      <c r="R22" s="3"/>
      <c r="S22" s="3"/>
      <c r="T22" s="3"/>
      <c r="U22" s="26"/>
      <c r="V22" s="26"/>
      <c r="W22" s="26"/>
      <c r="X22" s="26"/>
      <c r="Y22" s="26"/>
      <c r="Z22" s="26"/>
      <c r="AA22" s="26"/>
      <c r="AB22" s="26"/>
    </row>
    <row r="23" spans="1:28" x14ac:dyDescent="0.2">
      <c r="A23" s="3"/>
      <c r="B23" s="3"/>
      <c r="C23" s="3"/>
      <c r="D23" s="3"/>
      <c r="E23" s="3"/>
      <c r="F23" s="3"/>
      <c r="G23" s="3"/>
      <c r="H23" s="3"/>
      <c r="I23" s="3"/>
      <c r="J23" s="3"/>
      <c r="K23" s="3"/>
      <c r="L23" s="3"/>
      <c r="M23" s="3"/>
      <c r="N23" s="3"/>
      <c r="O23" s="3"/>
      <c r="P23" s="3"/>
      <c r="Q23" s="3"/>
      <c r="R23" s="3"/>
      <c r="S23" s="3"/>
      <c r="T23" s="3"/>
      <c r="U23" s="26"/>
      <c r="V23" s="26"/>
      <c r="W23" s="26"/>
      <c r="X23" s="26"/>
      <c r="Y23" s="26"/>
      <c r="Z23" s="26"/>
      <c r="AA23" s="26"/>
      <c r="AB23" s="26"/>
    </row>
    <row r="24" spans="1:28" x14ac:dyDescent="0.2">
      <c r="A24" s="3"/>
      <c r="B24" s="3"/>
      <c r="C24" s="3"/>
      <c r="D24" s="3"/>
      <c r="E24" s="3"/>
      <c r="F24" s="3"/>
      <c r="G24" s="3"/>
      <c r="H24" s="3"/>
      <c r="I24" s="3"/>
      <c r="J24" s="3"/>
      <c r="K24" s="3"/>
      <c r="L24" s="3"/>
      <c r="M24" s="3"/>
      <c r="N24" s="3"/>
      <c r="O24" s="3"/>
      <c r="P24" s="3"/>
      <c r="Q24" s="3"/>
      <c r="R24" s="3"/>
      <c r="S24" s="3"/>
      <c r="T24" s="3"/>
      <c r="U24" s="26"/>
      <c r="V24" s="26"/>
      <c r="W24" s="26"/>
      <c r="X24" s="26"/>
      <c r="Y24" s="26"/>
      <c r="Z24" s="26"/>
      <c r="AA24" s="26"/>
      <c r="AB24" s="26"/>
    </row>
    <row r="25" spans="1:28" x14ac:dyDescent="0.2">
      <c r="A25" s="3"/>
      <c r="B25" s="3"/>
      <c r="C25" s="3"/>
      <c r="D25" s="3"/>
      <c r="E25" s="3"/>
      <c r="F25" s="3"/>
      <c r="G25" s="3"/>
      <c r="H25" s="3"/>
      <c r="I25" s="3"/>
      <c r="J25" s="3"/>
      <c r="K25" s="3"/>
      <c r="L25" s="3"/>
      <c r="M25" s="3"/>
      <c r="N25" s="3"/>
      <c r="O25" s="3"/>
      <c r="P25" s="3"/>
      <c r="Q25" s="3"/>
      <c r="R25" s="3"/>
      <c r="S25" s="3"/>
      <c r="T25" s="3"/>
      <c r="U25" s="26"/>
      <c r="V25" s="26"/>
      <c r="W25" s="26"/>
      <c r="X25" s="26"/>
      <c r="Y25" s="26"/>
      <c r="Z25" s="26"/>
      <c r="AA25" s="26"/>
      <c r="AB25" s="26"/>
    </row>
    <row r="26" spans="1:28" x14ac:dyDescent="0.2">
      <c r="A26" s="3"/>
      <c r="B26" s="3"/>
      <c r="C26" s="3"/>
      <c r="D26" s="3"/>
      <c r="E26" s="3"/>
      <c r="F26" s="3"/>
      <c r="G26" s="3"/>
      <c r="H26" s="3"/>
      <c r="I26" s="3"/>
      <c r="J26" s="3"/>
      <c r="K26" s="3"/>
      <c r="L26" s="3"/>
      <c r="M26" s="3"/>
      <c r="N26" s="3"/>
      <c r="O26" s="3"/>
      <c r="P26" s="3"/>
      <c r="Q26" s="3"/>
      <c r="R26" s="3"/>
      <c r="S26" s="3"/>
      <c r="T26" s="3"/>
      <c r="U26" s="26"/>
      <c r="V26" s="26"/>
      <c r="W26" s="26"/>
      <c r="X26" s="26"/>
      <c r="Y26" s="26"/>
      <c r="Z26" s="26"/>
      <c r="AA26" s="26"/>
      <c r="AB26" s="26"/>
    </row>
    <row r="27" spans="1:28" x14ac:dyDescent="0.2">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sheetData>
  <mergeCells count="18">
    <mergeCell ref="A14:B14"/>
    <mergeCell ref="A13:B13"/>
    <mergeCell ref="E6:E7"/>
    <mergeCell ref="F6:G7"/>
    <mergeCell ref="A16:B16"/>
    <mergeCell ref="A15:B15"/>
    <mergeCell ref="A9:B9"/>
    <mergeCell ref="A10:B10"/>
    <mergeCell ref="A11:B11"/>
    <mergeCell ref="A12:B12"/>
    <mergeCell ref="A2:U2"/>
    <mergeCell ref="B4:C4"/>
    <mergeCell ref="A8:B8"/>
    <mergeCell ref="U6:U7"/>
    <mergeCell ref="H6:T7"/>
    <mergeCell ref="A6:B7"/>
    <mergeCell ref="C6:D7"/>
    <mergeCell ref="E3:M3"/>
  </mergeCells>
  <phoneticPr fontId="2"/>
  <printOptions horizontalCentered="1"/>
  <pageMargins left="0.47244094488188981" right="0.47244094488188981" top="0.78740157480314965" bottom="0.59055118110236227" header="0.51181102362204722" footer="0.51181102362204722"/>
  <pageSetup paperSize="9" orientation="landscape" r:id="rId1"/>
  <headerFooter alignWithMargins="0">
    <oddFooter xml:space="preserve">&amp;C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V36"/>
  <sheetViews>
    <sheetView view="pageBreakPreview" zoomScaleNormal="100" zoomScaleSheetLayoutView="100" workbookViewId="0">
      <selection activeCell="S12" sqref="S12"/>
    </sheetView>
  </sheetViews>
  <sheetFormatPr defaultColWidth="9" defaultRowHeight="20.149999999999999" customHeight="1" x14ac:dyDescent="0.2"/>
  <cols>
    <col min="1" max="1" width="5.6328125" style="70" customWidth="1"/>
    <col min="2" max="2" width="2.6328125" style="70" customWidth="1"/>
    <col min="3" max="3" width="3.6328125" style="70" customWidth="1"/>
    <col min="4" max="4" width="2.6328125" style="70" customWidth="1"/>
    <col min="5" max="5" width="13.08984375" style="70" customWidth="1"/>
    <col min="6" max="6" width="8.6328125" style="71" customWidth="1"/>
    <col min="7" max="7" width="10.90625" style="71" hidden="1" customWidth="1"/>
    <col min="8" max="9" width="10.6328125" style="70" customWidth="1"/>
    <col min="10" max="11" width="15.6328125" style="70" customWidth="1"/>
    <col min="12" max="12" width="2.90625" style="47" customWidth="1"/>
    <col min="13" max="14" width="9" style="47" customWidth="1"/>
    <col min="15" max="15" width="9.453125" style="47" hidden="1" customWidth="1"/>
    <col min="16" max="18" width="9" style="47" hidden="1" customWidth="1"/>
    <col min="19" max="16384" width="9" style="47"/>
  </cols>
  <sheetData>
    <row r="1" spans="1:22" ht="20.149999999999999" customHeight="1" x14ac:dyDescent="0.2">
      <c r="A1" s="74" t="s">
        <v>83</v>
      </c>
      <c r="B1" s="74"/>
      <c r="C1" s="72"/>
      <c r="D1" s="72"/>
      <c r="E1" s="72"/>
      <c r="F1" s="72"/>
      <c r="G1" s="72"/>
      <c r="H1" s="73"/>
      <c r="I1" s="72"/>
      <c r="J1" s="72"/>
      <c r="K1" s="72"/>
    </row>
    <row r="2" spans="1:22" ht="20.149999999999999" customHeight="1" x14ac:dyDescent="0.2">
      <c r="A2" s="389" t="s">
        <v>71</v>
      </c>
      <c r="B2" s="389"/>
      <c r="C2" s="389"/>
      <c r="D2" s="389"/>
      <c r="E2" s="389"/>
      <c r="F2" s="389"/>
      <c r="G2" s="389"/>
      <c r="H2" s="389"/>
      <c r="I2" s="389"/>
      <c r="J2" s="389"/>
      <c r="K2" s="389"/>
    </row>
    <row r="3" spans="1:22" ht="20.149999999999999" customHeight="1" x14ac:dyDescent="0.2">
      <c r="A3" s="369" t="s">
        <v>56</v>
      </c>
      <c r="B3" s="369"/>
      <c r="C3" s="369"/>
      <c r="D3" s="369"/>
      <c r="E3" s="370"/>
      <c r="F3" s="370"/>
      <c r="G3" s="370"/>
      <c r="H3" s="370"/>
      <c r="I3" s="370"/>
      <c r="J3" s="370"/>
      <c r="K3" s="370"/>
      <c r="L3" s="48"/>
      <c r="M3" s="48"/>
      <c r="N3" s="48"/>
      <c r="O3" s="48"/>
      <c r="P3" s="48"/>
      <c r="Q3" s="48"/>
      <c r="R3" s="48"/>
      <c r="S3" s="48"/>
      <c r="T3" s="48"/>
      <c r="U3" s="48"/>
      <c r="V3" s="48"/>
    </row>
    <row r="4" spans="1:22" ht="20.149999999999999" customHeight="1" x14ac:dyDescent="0.2">
      <c r="A4" s="371" t="s">
        <v>168</v>
      </c>
      <c r="B4" s="371"/>
      <c r="C4" s="371"/>
      <c r="D4" s="371"/>
      <c r="E4" s="372"/>
      <c r="F4" s="372"/>
      <c r="G4" s="372"/>
      <c r="H4" s="372"/>
      <c r="I4" s="372"/>
      <c r="J4" s="372"/>
      <c r="K4" s="372"/>
      <c r="L4" s="48"/>
      <c r="M4" s="48"/>
      <c r="N4" s="48"/>
      <c r="O4" s="48"/>
      <c r="P4" s="48"/>
      <c r="Q4" s="48"/>
      <c r="R4" s="48"/>
      <c r="S4" s="48"/>
      <c r="T4" s="48"/>
      <c r="U4" s="48"/>
      <c r="V4" s="48"/>
    </row>
    <row r="5" spans="1:22" ht="25" customHeight="1" x14ac:dyDescent="0.3">
      <c r="A5" s="373" t="s">
        <v>116</v>
      </c>
      <c r="B5" s="373"/>
      <c r="C5" s="373"/>
      <c r="D5" s="373"/>
      <c r="E5" s="390" t="s">
        <v>164</v>
      </c>
      <c r="F5" s="390"/>
      <c r="G5" s="50"/>
      <c r="H5" s="166"/>
      <c r="I5" s="166"/>
      <c r="J5" s="166"/>
      <c r="K5" s="166"/>
      <c r="L5" s="48"/>
      <c r="M5" s="48"/>
      <c r="N5" s="48"/>
      <c r="O5" s="48"/>
      <c r="P5" s="48"/>
      <c r="Q5" s="48"/>
      <c r="R5" s="48"/>
      <c r="S5" s="48"/>
      <c r="T5" s="48"/>
      <c r="U5" s="48"/>
      <c r="V5" s="48"/>
    </row>
    <row r="6" spans="1:22" ht="15" customHeight="1" x14ac:dyDescent="0.2">
      <c r="A6" s="165"/>
      <c r="B6" s="165"/>
      <c r="C6" s="165"/>
      <c r="D6" s="165"/>
      <c r="E6" s="49"/>
      <c r="F6" s="50"/>
      <c r="G6" s="50"/>
      <c r="H6" s="50"/>
      <c r="I6" s="50"/>
      <c r="J6" s="50"/>
      <c r="K6" s="50"/>
      <c r="L6" s="48"/>
      <c r="M6" s="48"/>
      <c r="N6" s="48"/>
      <c r="O6" s="48"/>
      <c r="P6" s="48"/>
      <c r="Q6" s="48"/>
      <c r="R6" s="48"/>
      <c r="S6" s="48"/>
      <c r="T6" s="48"/>
      <c r="U6" s="48"/>
      <c r="V6" s="48"/>
    </row>
    <row r="7" spans="1:22" s="58" customFormat="1" ht="60" customHeight="1" x14ac:dyDescent="0.2">
      <c r="A7" s="374" t="s">
        <v>57</v>
      </c>
      <c r="B7" s="375"/>
      <c r="C7" s="375"/>
      <c r="D7" s="376"/>
      <c r="E7" s="52" t="s">
        <v>58</v>
      </c>
      <c r="F7" s="51"/>
      <c r="G7" s="53"/>
      <c r="H7" s="54" t="s">
        <v>59</v>
      </c>
      <c r="I7" s="52" t="s">
        <v>60</v>
      </c>
      <c r="J7" s="55" t="s">
        <v>61</v>
      </c>
      <c r="K7" s="52" t="s">
        <v>62</v>
      </c>
      <c r="L7" s="56"/>
      <c r="M7" s="56"/>
      <c r="N7" s="56"/>
      <c r="O7" s="363" t="s">
        <v>63</v>
      </c>
      <c r="P7" s="364"/>
      <c r="Q7" s="364"/>
      <c r="R7" s="57" t="s">
        <v>64</v>
      </c>
      <c r="S7" s="56"/>
      <c r="T7" s="56"/>
      <c r="U7" s="56"/>
      <c r="V7" s="56"/>
    </row>
    <row r="8" spans="1:22" s="62" customFormat="1" ht="23.15" customHeight="1" x14ac:dyDescent="0.2">
      <c r="A8" s="365">
        <v>2022</v>
      </c>
      <c r="B8" s="377" t="s">
        <v>102</v>
      </c>
      <c r="C8" s="367" t="s">
        <v>134</v>
      </c>
      <c r="D8" s="379" t="s">
        <v>103</v>
      </c>
      <c r="E8" s="381">
        <v>310000</v>
      </c>
      <c r="F8" s="147" t="s">
        <v>65</v>
      </c>
      <c r="G8" s="148">
        <f>MIN($E$8:$E$31)</f>
        <v>310000</v>
      </c>
      <c r="H8" s="205">
        <v>2670</v>
      </c>
      <c r="I8" s="206">
        <v>56</v>
      </c>
      <c r="J8" s="207">
        <f>H8*I8</f>
        <v>149520</v>
      </c>
      <c r="K8" s="208">
        <f>MIN(J8,E8)</f>
        <v>149520</v>
      </c>
      <c r="L8" s="59"/>
      <c r="M8" s="59"/>
      <c r="N8" s="59"/>
      <c r="O8" s="60" t="s">
        <v>66</v>
      </c>
      <c r="P8" s="61"/>
      <c r="Q8" s="60" t="s">
        <v>67</v>
      </c>
      <c r="R8" s="60" t="s">
        <v>68</v>
      </c>
      <c r="S8" s="59"/>
      <c r="T8" s="59"/>
      <c r="U8" s="59"/>
      <c r="V8" s="59"/>
    </row>
    <row r="9" spans="1:22" ht="23.15" customHeight="1" x14ac:dyDescent="0.2">
      <c r="A9" s="366"/>
      <c r="B9" s="378"/>
      <c r="C9" s="368"/>
      <c r="D9" s="380"/>
      <c r="E9" s="381"/>
      <c r="F9" s="151" t="s">
        <v>69</v>
      </c>
      <c r="G9" s="152"/>
      <c r="H9" s="153"/>
      <c r="I9" s="154"/>
      <c r="J9" s="169"/>
      <c r="K9" s="170"/>
      <c r="L9" s="48"/>
      <c r="M9" s="48"/>
      <c r="N9" s="48"/>
      <c r="O9" s="60">
        <v>0</v>
      </c>
      <c r="P9" s="61"/>
      <c r="Q9" s="60">
        <v>0</v>
      </c>
      <c r="R9" s="60">
        <v>0</v>
      </c>
      <c r="S9" s="48"/>
      <c r="T9" s="48"/>
      <c r="U9" s="48"/>
      <c r="V9" s="48"/>
    </row>
    <row r="10" spans="1:22" s="62" customFormat="1" ht="23.15" customHeight="1" x14ac:dyDescent="0.2">
      <c r="A10" s="383"/>
      <c r="B10" s="377" t="s">
        <v>102</v>
      </c>
      <c r="C10" s="377"/>
      <c r="D10" s="379" t="s">
        <v>103</v>
      </c>
      <c r="E10" s="382"/>
      <c r="F10" s="147" t="s">
        <v>65</v>
      </c>
      <c r="G10" s="148">
        <f>MIN($E$8:$E$31)</f>
        <v>310000</v>
      </c>
      <c r="H10" s="149"/>
      <c r="I10" s="150"/>
      <c r="J10" s="167">
        <f>H10*I10</f>
        <v>0</v>
      </c>
      <c r="K10" s="168">
        <f>MIN(J10,E10)</f>
        <v>0</v>
      </c>
      <c r="L10" s="59"/>
      <c r="M10" s="59"/>
      <c r="N10" s="59"/>
      <c r="O10" s="60">
        <v>1</v>
      </c>
      <c r="P10" s="60" t="s">
        <v>70</v>
      </c>
      <c r="Q10" s="63">
        <v>122000</v>
      </c>
      <c r="R10" s="64">
        <v>880</v>
      </c>
      <c r="S10" s="59"/>
      <c r="T10" s="59"/>
      <c r="U10" s="59"/>
      <c r="V10" s="59"/>
    </row>
    <row r="11" spans="1:22" ht="23.15" customHeight="1" x14ac:dyDescent="0.2">
      <c r="A11" s="384"/>
      <c r="B11" s="378"/>
      <c r="C11" s="378"/>
      <c r="D11" s="380"/>
      <c r="E11" s="382"/>
      <c r="F11" s="151" t="s">
        <v>69</v>
      </c>
      <c r="G11" s="152"/>
      <c r="H11" s="153"/>
      <c r="I11" s="154"/>
      <c r="J11" s="169"/>
      <c r="K11" s="170"/>
      <c r="L11" s="48"/>
      <c r="M11" s="48"/>
      <c r="N11" s="48"/>
      <c r="O11" s="63">
        <v>122000</v>
      </c>
      <c r="P11" s="60" t="s">
        <v>70</v>
      </c>
      <c r="Q11" s="63">
        <v>130000</v>
      </c>
      <c r="R11" s="64">
        <v>940</v>
      </c>
      <c r="S11" s="48"/>
      <c r="T11" s="48"/>
      <c r="U11" s="48"/>
      <c r="V11" s="48"/>
    </row>
    <row r="12" spans="1:22" s="62" customFormat="1" ht="23.15" customHeight="1" x14ac:dyDescent="0.2">
      <c r="A12" s="383"/>
      <c r="B12" s="377" t="s">
        <v>102</v>
      </c>
      <c r="C12" s="377"/>
      <c r="D12" s="379" t="s">
        <v>103</v>
      </c>
      <c r="E12" s="382"/>
      <c r="F12" s="147" t="s">
        <v>65</v>
      </c>
      <c r="G12" s="148">
        <f>MIN($E$8:$E$31)</f>
        <v>310000</v>
      </c>
      <c r="H12" s="149"/>
      <c r="I12" s="150"/>
      <c r="J12" s="167">
        <f>H12*I12</f>
        <v>0</v>
      </c>
      <c r="K12" s="168">
        <f>MIN(J12,E12)</f>
        <v>0</v>
      </c>
      <c r="L12" s="59"/>
      <c r="M12" s="59"/>
      <c r="N12" s="59"/>
      <c r="O12" s="63">
        <v>130000</v>
      </c>
      <c r="P12" s="60" t="s">
        <v>70</v>
      </c>
      <c r="Q12" s="63">
        <v>138000</v>
      </c>
      <c r="R12" s="64">
        <v>1000</v>
      </c>
      <c r="S12" s="59"/>
      <c r="T12" s="59"/>
      <c r="U12" s="59"/>
      <c r="V12" s="59"/>
    </row>
    <row r="13" spans="1:22" ht="23.15" customHeight="1" x14ac:dyDescent="0.2">
      <c r="A13" s="384"/>
      <c r="B13" s="378"/>
      <c r="C13" s="378"/>
      <c r="D13" s="380"/>
      <c r="E13" s="382"/>
      <c r="F13" s="151" t="s">
        <v>69</v>
      </c>
      <c r="G13" s="152"/>
      <c r="H13" s="153"/>
      <c r="I13" s="154"/>
      <c r="J13" s="169"/>
      <c r="K13" s="170"/>
      <c r="L13" s="48"/>
      <c r="M13" s="48"/>
      <c r="N13" s="48"/>
      <c r="O13" s="63">
        <v>138000</v>
      </c>
      <c r="P13" s="60" t="s">
        <v>70</v>
      </c>
      <c r="Q13" s="63">
        <v>146000</v>
      </c>
      <c r="R13" s="64">
        <v>1070</v>
      </c>
      <c r="S13" s="48"/>
      <c r="T13" s="48"/>
      <c r="U13" s="48"/>
      <c r="V13" s="48"/>
    </row>
    <row r="14" spans="1:22" s="62" customFormat="1" ht="23.15" customHeight="1" x14ac:dyDescent="0.2">
      <c r="A14" s="383"/>
      <c r="B14" s="377" t="s">
        <v>102</v>
      </c>
      <c r="C14" s="377"/>
      <c r="D14" s="379" t="s">
        <v>103</v>
      </c>
      <c r="E14" s="382"/>
      <c r="F14" s="147" t="s">
        <v>65</v>
      </c>
      <c r="G14" s="148">
        <f>MIN($E$8:$E$31)</f>
        <v>310000</v>
      </c>
      <c r="H14" s="149"/>
      <c r="I14" s="150"/>
      <c r="J14" s="167">
        <f>H14*I14</f>
        <v>0</v>
      </c>
      <c r="K14" s="168">
        <f>MIN(J14,E14)</f>
        <v>0</v>
      </c>
      <c r="L14" s="59"/>
      <c r="M14" s="59"/>
      <c r="N14" s="59"/>
      <c r="O14" s="63">
        <v>146000</v>
      </c>
      <c r="P14" s="60" t="s">
        <v>70</v>
      </c>
      <c r="Q14" s="63">
        <v>155000</v>
      </c>
      <c r="R14" s="64">
        <v>1130</v>
      </c>
      <c r="S14" s="59"/>
      <c r="T14" s="59"/>
      <c r="U14" s="59"/>
      <c r="V14" s="59"/>
    </row>
    <row r="15" spans="1:22" ht="23.15" customHeight="1" x14ac:dyDescent="0.2">
      <c r="A15" s="384"/>
      <c r="B15" s="378"/>
      <c r="C15" s="378"/>
      <c r="D15" s="380"/>
      <c r="E15" s="382"/>
      <c r="F15" s="151" t="s">
        <v>69</v>
      </c>
      <c r="G15" s="152"/>
      <c r="H15" s="153"/>
      <c r="I15" s="154"/>
      <c r="J15" s="169"/>
      <c r="K15" s="170"/>
      <c r="L15" s="48"/>
      <c r="M15" s="48"/>
      <c r="N15" s="48"/>
      <c r="O15" s="63">
        <v>155000</v>
      </c>
      <c r="P15" s="60" t="s">
        <v>70</v>
      </c>
      <c r="Q15" s="63">
        <v>165000</v>
      </c>
      <c r="R15" s="64">
        <v>1200</v>
      </c>
      <c r="S15" s="48"/>
      <c r="T15" s="48"/>
      <c r="U15" s="48"/>
      <c r="V15" s="48"/>
    </row>
    <row r="16" spans="1:22" s="62" customFormat="1" ht="23.15" customHeight="1" x14ac:dyDescent="0.2">
      <c r="A16" s="383"/>
      <c r="B16" s="377" t="s">
        <v>102</v>
      </c>
      <c r="C16" s="377"/>
      <c r="D16" s="379" t="s">
        <v>103</v>
      </c>
      <c r="E16" s="382"/>
      <c r="F16" s="147" t="s">
        <v>65</v>
      </c>
      <c r="G16" s="148">
        <f>MIN($E$8:$E$31)</f>
        <v>310000</v>
      </c>
      <c r="H16" s="149"/>
      <c r="I16" s="150"/>
      <c r="J16" s="167">
        <f>H16*I16</f>
        <v>0</v>
      </c>
      <c r="K16" s="168">
        <f>MIN(J16,E16)</f>
        <v>0</v>
      </c>
      <c r="L16" s="59"/>
      <c r="M16" s="59"/>
      <c r="N16" s="59"/>
      <c r="O16" s="63">
        <v>165000</v>
      </c>
      <c r="P16" s="60" t="s">
        <v>70</v>
      </c>
      <c r="Q16" s="63">
        <v>175000</v>
      </c>
      <c r="R16" s="64">
        <v>1280</v>
      </c>
      <c r="S16" s="59"/>
      <c r="T16" s="59"/>
      <c r="U16" s="59"/>
      <c r="V16" s="59"/>
    </row>
    <row r="17" spans="1:22" ht="23.15" customHeight="1" x14ac:dyDescent="0.2">
      <c r="A17" s="384"/>
      <c r="B17" s="378"/>
      <c r="C17" s="378"/>
      <c r="D17" s="380"/>
      <c r="E17" s="382"/>
      <c r="F17" s="151" t="s">
        <v>69</v>
      </c>
      <c r="G17" s="152"/>
      <c r="H17" s="153"/>
      <c r="I17" s="154"/>
      <c r="J17" s="169"/>
      <c r="K17" s="170"/>
      <c r="L17" s="48"/>
      <c r="M17" s="48"/>
      <c r="N17" s="48"/>
      <c r="O17" s="63">
        <v>175000</v>
      </c>
      <c r="P17" s="60" t="s">
        <v>70</v>
      </c>
      <c r="Q17" s="63">
        <v>185000</v>
      </c>
      <c r="R17" s="64">
        <v>1350</v>
      </c>
      <c r="S17" s="48"/>
      <c r="T17" s="48"/>
      <c r="U17" s="48"/>
      <c r="V17" s="48"/>
    </row>
    <row r="18" spans="1:22" s="62" customFormat="1" ht="23.15" customHeight="1" x14ac:dyDescent="0.2">
      <c r="A18" s="383"/>
      <c r="B18" s="377" t="s">
        <v>102</v>
      </c>
      <c r="C18" s="377"/>
      <c r="D18" s="379" t="s">
        <v>103</v>
      </c>
      <c r="E18" s="382"/>
      <c r="F18" s="147" t="s">
        <v>65</v>
      </c>
      <c r="G18" s="148">
        <f>MIN($E$8:$E$31)</f>
        <v>310000</v>
      </c>
      <c r="H18" s="149"/>
      <c r="I18" s="150"/>
      <c r="J18" s="167">
        <f>H18*I18</f>
        <v>0</v>
      </c>
      <c r="K18" s="168">
        <f>MIN(J18,E18)</f>
        <v>0</v>
      </c>
      <c r="L18" s="59"/>
      <c r="M18" s="59"/>
      <c r="N18" s="59"/>
      <c r="O18" s="63">
        <v>185000</v>
      </c>
      <c r="P18" s="60" t="s">
        <v>70</v>
      </c>
      <c r="Q18" s="63">
        <v>195000</v>
      </c>
      <c r="R18" s="64">
        <v>1430</v>
      </c>
      <c r="S18" s="59"/>
      <c r="T18" s="59"/>
      <c r="U18" s="59"/>
      <c r="V18" s="59"/>
    </row>
    <row r="19" spans="1:22" ht="23.15" customHeight="1" x14ac:dyDescent="0.2">
      <c r="A19" s="384"/>
      <c r="B19" s="378"/>
      <c r="C19" s="378"/>
      <c r="D19" s="380"/>
      <c r="E19" s="382"/>
      <c r="F19" s="151" t="s">
        <v>69</v>
      </c>
      <c r="G19" s="152"/>
      <c r="H19" s="153"/>
      <c r="I19" s="154"/>
      <c r="J19" s="169"/>
      <c r="K19" s="170"/>
      <c r="L19" s="48"/>
      <c r="M19" s="48"/>
      <c r="N19" s="48"/>
      <c r="O19" s="63">
        <v>195000</v>
      </c>
      <c r="P19" s="60" t="s">
        <v>70</v>
      </c>
      <c r="Q19" s="63">
        <v>210000</v>
      </c>
      <c r="R19" s="64">
        <v>1530</v>
      </c>
      <c r="S19" s="48"/>
      <c r="T19" s="48"/>
      <c r="U19" s="48"/>
      <c r="V19" s="48"/>
    </row>
    <row r="20" spans="1:22" s="62" customFormat="1" ht="23.15" customHeight="1" x14ac:dyDescent="0.2">
      <c r="A20" s="383"/>
      <c r="B20" s="377" t="s">
        <v>102</v>
      </c>
      <c r="C20" s="377"/>
      <c r="D20" s="379" t="s">
        <v>103</v>
      </c>
      <c r="E20" s="382"/>
      <c r="F20" s="147" t="s">
        <v>65</v>
      </c>
      <c r="G20" s="148">
        <f>MIN($E$8:$E$31)</f>
        <v>310000</v>
      </c>
      <c r="H20" s="149"/>
      <c r="I20" s="150"/>
      <c r="J20" s="167">
        <f>H20*I20</f>
        <v>0</v>
      </c>
      <c r="K20" s="168">
        <f>MIN(J20,E20)</f>
        <v>0</v>
      </c>
      <c r="L20" s="59"/>
      <c r="M20" s="59"/>
      <c r="N20" s="59"/>
      <c r="O20" s="63">
        <v>210000</v>
      </c>
      <c r="P20" s="60" t="s">
        <v>70</v>
      </c>
      <c r="Q20" s="63">
        <v>230000</v>
      </c>
      <c r="R20" s="64">
        <v>1630</v>
      </c>
      <c r="S20" s="59"/>
      <c r="T20" s="59"/>
      <c r="U20" s="59"/>
      <c r="V20" s="59"/>
    </row>
    <row r="21" spans="1:22" ht="23.15" customHeight="1" x14ac:dyDescent="0.2">
      <c r="A21" s="384"/>
      <c r="B21" s="378"/>
      <c r="C21" s="378"/>
      <c r="D21" s="380"/>
      <c r="E21" s="382"/>
      <c r="F21" s="151" t="s">
        <v>69</v>
      </c>
      <c r="G21" s="152"/>
      <c r="H21" s="153"/>
      <c r="I21" s="154"/>
      <c r="J21" s="169"/>
      <c r="K21" s="170"/>
      <c r="L21" s="48"/>
      <c r="M21" s="48"/>
      <c r="N21" s="48"/>
      <c r="O21" s="63">
        <v>230000</v>
      </c>
      <c r="P21" s="60" t="s">
        <v>70</v>
      </c>
      <c r="Q21" s="63">
        <v>250000</v>
      </c>
      <c r="R21" s="64">
        <v>1780</v>
      </c>
      <c r="S21" s="48"/>
      <c r="T21" s="48"/>
      <c r="U21" s="48"/>
      <c r="V21" s="48"/>
    </row>
    <row r="22" spans="1:22" s="62" customFormat="1" ht="23.15" customHeight="1" x14ac:dyDescent="0.2">
      <c r="A22" s="383"/>
      <c r="B22" s="377" t="s">
        <v>102</v>
      </c>
      <c r="C22" s="377"/>
      <c r="D22" s="379" t="s">
        <v>103</v>
      </c>
      <c r="E22" s="382"/>
      <c r="F22" s="147" t="s">
        <v>65</v>
      </c>
      <c r="G22" s="148">
        <f>MIN($E$8:$E$31)</f>
        <v>310000</v>
      </c>
      <c r="H22" s="149"/>
      <c r="I22" s="150"/>
      <c r="J22" s="167">
        <f>H22*I22</f>
        <v>0</v>
      </c>
      <c r="K22" s="168">
        <f>MIN(J22,E22)</f>
        <v>0</v>
      </c>
      <c r="L22" s="59"/>
      <c r="M22" s="59"/>
      <c r="N22" s="59"/>
      <c r="O22" s="63">
        <v>250000</v>
      </c>
      <c r="P22" s="60" t="s">
        <v>70</v>
      </c>
      <c r="Q22" s="63">
        <v>270000</v>
      </c>
      <c r="R22" s="64">
        <v>1940</v>
      </c>
      <c r="S22" s="59"/>
      <c r="T22" s="59"/>
      <c r="U22" s="59"/>
      <c r="V22" s="59"/>
    </row>
    <row r="23" spans="1:22" ht="23.15" customHeight="1" x14ac:dyDescent="0.2">
      <c r="A23" s="384"/>
      <c r="B23" s="378"/>
      <c r="C23" s="378"/>
      <c r="D23" s="380"/>
      <c r="E23" s="382"/>
      <c r="F23" s="151" t="s">
        <v>69</v>
      </c>
      <c r="G23" s="152"/>
      <c r="H23" s="153"/>
      <c r="I23" s="154"/>
      <c r="J23" s="169"/>
      <c r="K23" s="170"/>
      <c r="L23" s="48"/>
      <c r="M23" s="48"/>
      <c r="N23" s="48"/>
      <c r="O23" s="63">
        <v>270000</v>
      </c>
      <c r="P23" s="60" t="s">
        <v>70</v>
      </c>
      <c r="Q23" s="63">
        <v>290000</v>
      </c>
      <c r="R23" s="64">
        <v>2090</v>
      </c>
      <c r="S23" s="48"/>
      <c r="T23" s="48"/>
      <c r="U23" s="48"/>
      <c r="V23" s="48"/>
    </row>
    <row r="24" spans="1:22" s="62" customFormat="1" ht="23.15" customHeight="1" x14ac:dyDescent="0.2">
      <c r="A24" s="383"/>
      <c r="B24" s="377" t="s">
        <v>102</v>
      </c>
      <c r="C24" s="377"/>
      <c r="D24" s="379" t="s">
        <v>103</v>
      </c>
      <c r="E24" s="382"/>
      <c r="F24" s="147" t="s">
        <v>65</v>
      </c>
      <c r="G24" s="148">
        <f>MIN($E$8:$E$31)</f>
        <v>310000</v>
      </c>
      <c r="H24" s="149"/>
      <c r="I24" s="150"/>
      <c r="J24" s="167">
        <f>H24*I24</f>
        <v>0</v>
      </c>
      <c r="K24" s="168">
        <f>MIN(J24,E24)</f>
        <v>0</v>
      </c>
      <c r="L24" s="59"/>
      <c r="M24" s="59"/>
      <c r="N24" s="59"/>
      <c r="O24" s="63">
        <v>290000</v>
      </c>
      <c r="P24" s="60" t="s">
        <v>70</v>
      </c>
      <c r="Q24" s="63">
        <v>310000</v>
      </c>
      <c r="R24" s="64">
        <v>2250</v>
      </c>
      <c r="S24" s="59"/>
      <c r="T24" s="59"/>
      <c r="U24" s="59"/>
      <c r="V24" s="59"/>
    </row>
    <row r="25" spans="1:22" ht="23.15" customHeight="1" x14ac:dyDescent="0.2">
      <c r="A25" s="384"/>
      <c r="B25" s="378"/>
      <c r="C25" s="378"/>
      <c r="D25" s="380"/>
      <c r="E25" s="382"/>
      <c r="F25" s="151" t="s">
        <v>69</v>
      </c>
      <c r="G25" s="152"/>
      <c r="H25" s="153"/>
      <c r="I25" s="154"/>
      <c r="J25" s="169"/>
      <c r="K25" s="170"/>
      <c r="L25" s="48"/>
      <c r="M25" s="48"/>
      <c r="N25" s="48"/>
      <c r="O25" s="63">
        <v>310000</v>
      </c>
      <c r="P25" s="60" t="s">
        <v>70</v>
      </c>
      <c r="Q25" s="63">
        <v>330000</v>
      </c>
      <c r="R25" s="64">
        <v>2400</v>
      </c>
      <c r="S25" s="48"/>
      <c r="T25" s="48"/>
      <c r="U25" s="48"/>
      <c r="V25" s="48"/>
    </row>
    <row r="26" spans="1:22" s="62" customFormat="1" ht="23.15" customHeight="1" x14ac:dyDescent="0.2">
      <c r="A26" s="383"/>
      <c r="B26" s="377" t="s">
        <v>102</v>
      </c>
      <c r="C26" s="377"/>
      <c r="D26" s="379" t="s">
        <v>103</v>
      </c>
      <c r="E26" s="382"/>
      <c r="F26" s="147" t="s">
        <v>65</v>
      </c>
      <c r="G26" s="148">
        <f>MIN($E$8:$E$31)</f>
        <v>310000</v>
      </c>
      <c r="H26" s="149"/>
      <c r="I26" s="150"/>
      <c r="J26" s="167">
        <f>H26*I26</f>
        <v>0</v>
      </c>
      <c r="K26" s="168">
        <f>MIN(J26,E26)</f>
        <v>0</v>
      </c>
      <c r="L26" s="59"/>
      <c r="M26" s="59"/>
      <c r="N26" s="59"/>
      <c r="O26" s="63">
        <v>330000</v>
      </c>
      <c r="P26" s="60" t="s">
        <v>70</v>
      </c>
      <c r="Q26" s="63">
        <v>350000</v>
      </c>
      <c r="R26" s="64">
        <v>2560</v>
      </c>
      <c r="S26" s="59"/>
      <c r="T26" s="59"/>
      <c r="U26" s="59"/>
      <c r="V26" s="59"/>
    </row>
    <row r="27" spans="1:22" ht="23.15" customHeight="1" x14ac:dyDescent="0.2">
      <c r="A27" s="384"/>
      <c r="B27" s="378"/>
      <c r="C27" s="378"/>
      <c r="D27" s="380"/>
      <c r="E27" s="382"/>
      <c r="F27" s="151" t="s">
        <v>69</v>
      </c>
      <c r="G27" s="152"/>
      <c r="H27" s="153"/>
      <c r="I27" s="155"/>
      <c r="J27" s="169"/>
      <c r="K27" s="170"/>
      <c r="L27" s="48"/>
      <c r="M27" s="48"/>
      <c r="N27" s="48"/>
      <c r="O27" s="63">
        <v>350000</v>
      </c>
      <c r="P27" s="60" t="s">
        <v>70</v>
      </c>
      <c r="Q27" s="63">
        <v>370000</v>
      </c>
      <c r="R27" s="64">
        <v>2710</v>
      </c>
      <c r="S27" s="48"/>
      <c r="T27" s="48"/>
      <c r="U27" s="48"/>
      <c r="V27" s="48"/>
    </row>
    <row r="28" spans="1:22" s="62" customFormat="1" ht="23.15" customHeight="1" x14ac:dyDescent="0.2">
      <c r="A28" s="383"/>
      <c r="B28" s="377" t="s">
        <v>102</v>
      </c>
      <c r="C28" s="377"/>
      <c r="D28" s="379" t="s">
        <v>103</v>
      </c>
      <c r="E28" s="382"/>
      <c r="F28" s="147" t="s">
        <v>65</v>
      </c>
      <c r="G28" s="148">
        <f>MIN($E$8:$E$31)</f>
        <v>310000</v>
      </c>
      <c r="H28" s="149"/>
      <c r="I28" s="150"/>
      <c r="J28" s="167">
        <f>H28*I28</f>
        <v>0</v>
      </c>
      <c r="K28" s="168">
        <f>MIN(J28,E28)</f>
        <v>0</v>
      </c>
      <c r="L28" s="59"/>
      <c r="M28" s="59"/>
      <c r="N28" s="59"/>
      <c r="O28" s="63">
        <v>370000</v>
      </c>
      <c r="P28" s="60" t="s">
        <v>70</v>
      </c>
      <c r="Q28" s="63">
        <v>395000</v>
      </c>
      <c r="R28" s="64">
        <v>2870</v>
      </c>
      <c r="S28" s="59"/>
      <c r="T28" s="59"/>
      <c r="U28" s="59"/>
      <c r="V28" s="59"/>
    </row>
    <row r="29" spans="1:22" ht="23.15" customHeight="1" x14ac:dyDescent="0.2">
      <c r="A29" s="384"/>
      <c r="B29" s="378"/>
      <c r="C29" s="378"/>
      <c r="D29" s="380"/>
      <c r="E29" s="382"/>
      <c r="F29" s="151" t="s">
        <v>69</v>
      </c>
      <c r="G29" s="152"/>
      <c r="H29" s="153"/>
      <c r="I29" s="154"/>
      <c r="J29" s="169"/>
      <c r="K29" s="170"/>
      <c r="L29" s="48"/>
      <c r="M29" s="48"/>
      <c r="N29" s="48"/>
      <c r="O29" s="63">
        <v>395000</v>
      </c>
      <c r="P29" s="60" t="s">
        <v>70</v>
      </c>
      <c r="Q29" s="63">
        <v>425000</v>
      </c>
      <c r="R29" s="64">
        <v>3060</v>
      </c>
      <c r="S29" s="48"/>
      <c r="T29" s="48"/>
      <c r="U29" s="48"/>
      <c r="V29" s="48"/>
    </row>
    <row r="30" spans="1:22" s="62" customFormat="1" ht="23.15" customHeight="1" x14ac:dyDescent="0.2">
      <c r="A30" s="383"/>
      <c r="B30" s="377" t="s">
        <v>102</v>
      </c>
      <c r="C30" s="377"/>
      <c r="D30" s="379" t="s">
        <v>103</v>
      </c>
      <c r="E30" s="382"/>
      <c r="F30" s="147" t="s">
        <v>65</v>
      </c>
      <c r="G30" s="148">
        <f>MIN($E$8:$E$31)</f>
        <v>310000</v>
      </c>
      <c r="H30" s="149"/>
      <c r="I30" s="150"/>
      <c r="J30" s="167">
        <f>H30*I30</f>
        <v>0</v>
      </c>
      <c r="K30" s="168">
        <f>MIN(J30,E30)</f>
        <v>0</v>
      </c>
      <c r="L30" s="59"/>
      <c r="M30" s="59"/>
      <c r="N30" s="59"/>
      <c r="O30" s="63">
        <v>425000</v>
      </c>
      <c r="P30" s="60" t="s">
        <v>70</v>
      </c>
      <c r="Q30" s="63">
        <v>455000</v>
      </c>
      <c r="R30" s="64">
        <v>3330</v>
      </c>
      <c r="S30" s="59"/>
      <c r="T30" s="59"/>
      <c r="U30" s="59"/>
      <c r="V30" s="59"/>
    </row>
    <row r="31" spans="1:22" ht="23.15" customHeight="1" x14ac:dyDescent="0.2">
      <c r="A31" s="384"/>
      <c r="B31" s="378"/>
      <c r="C31" s="378"/>
      <c r="D31" s="380"/>
      <c r="E31" s="382"/>
      <c r="F31" s="151" t="s">
        <v>69</v>
      </c>
      <c r="G31" s="152"/>
      <c r="H31" s="153"/>
      <c r="I31" s="154"/>
      <c r="J31" s="169"/>
      <c r="K31" s="170"/>
      <c r="L31" s="48"/>
      <c r="M31" s="48"/>
      <c r="N31" s="48"/>
      <c r="O31" s="63">
        <v>455000</v>
      </c>
      <c r="P31" s="60" t="s">
        <v>70</v>
      </c>
      <c r="Q31" s="63">
        <v>485000</v>
      </c>
      <c r="R31" s="64">
        <v>3530</v>
      </c>
      <c r="S31" s="48"/>
      <c r="T31" s="48"/>
      <c r="U31" s="48"/>
      <c r="V31" s="48"/>
    </row>
    <row r="32" spans="1:22" ht="23.15" customHeight="1" thickBot="1" x14ac:dyDescent="0.25">
      <c r="A32" s="156"/>
      <c r="B32" s="156"/>
      <c r="C32" s="156"/>
      <c r="D32" s="156"/>
      <c r="E32" s="156"/>
      <c r="F32" s="157"/>
      <c r="G32" s="157"/>
      <c r="H32" s="156"/>
      <c r="I32" s="156"/>
      <c r="J32" s="171"/>
      <c r="K32" s="171"/>
      <c r="L32" s="48"/>
      <c r="M32" s="48"/>
      <c r="N32" s="48"/>
      <c r="O32" s="63">
        <v>485000</v>
      </c>
      <c r="P32" s="60" t="s">
        <v>70</v>
      </c>
      <c r="Q32" s="63">
        <v>515000</v>
      </c>
      <c r="R32" s="64">
        <v>3760</v>
      </c>
      <c r="S32" s="48"/>
      <c r="T32" s="48"/>
      <c r="U32" s="48"/>
      <c r="V32" s="48"/>
    </row>
    <row r="33" spans="1:22" ht="23.15" customHeight="1" x14ac:dyDescent="0.2">
      <c r="A33" s="385" t="s">
        <v>117</v>
      </c>
      <c r="B33" s="386"/>
      <c r="C33" s="386"/>
      <c r="D33" s="386"/>
      <c r="E33" s="386"/>
      <c r="F33" s="158" t="s">
        <v>65</v>
      </c>
      <c r="G33" s="158"/>
      <c r="H33" s="159"/>
      <c r="I33" s="225">
        <f ca="1">SUMIF(F8:I31,F33,I8:I31)</f>
        <v>56</v>
      </c>
      <c r="J33" s="226">
        <f ca="1">SUMIF(F8:J31,F33,J8:J31)</f>
        <v>149520</v>
      </c>
      <c r="K33" s="227">
        <f ca="1">SUMIF(F8:K31,F33,K8:K31)</f>
        <v>149520</v>
      </c>
      <c r="L33" s="48"/>
      <c r="M33" s="48"/>
      <c r="N33" s="48"/>
      <c r="O33" s="63">
        <v>515000</v>
      </c>
      <c r="P33" s="60" t="s">
        <v>70</v>
      </c>
      <c r="Q33" s="63">
        <v>545000</v>
      </c>
      <c r="R33" s="64">
        <v>3990</v>
      </c>
      <c r="S33" s="48"/>
      <c r="T33" s="48"/>
      <c r="U33" s="48"/>
      <c r="V33" s="48"/>
    </row>
    <row r="34" spans="1:22" ht="23.15" customHeight="1" thickBot="1" x14ac:dyDescent="0.25">
      <c r="A34" s="387"/>
      <c r="B34" s="388"/>
      <c r="C34" s="388"/>
      <c r="D34" s="388"/>
      <c r="E34" s="388"/>
      <c r="F34" s="160" t="s">
        <v>69</v>
      </c>
      <c r="G34" s="160"/>
      <c r="H34" s="161"/>
      <c r="I34" s="162"/>
      <c r="J34" s="163"/>
      <c r="K34" s="164"/>
      <c r="L34" s="48"/>
      <c r="M34" s="48"/>
      <c r="N34" s="48"/>
      <c r="O34" s="63">
        <v>545000</v>
      </c>
      <c r="P34" s="60" t="s">
        <v>70</v>
      </c>
      <c r="Q34" s="67">
        <v>575000</v>
      </c>
      <c r="R34" s="64">
        <v>4230</v>
      </c>
      <c r="S34" s="48"/>
      <c r="T34" s="48"/>
      <c r="U34" s="48"/>
      <c r="V34" s="48"/>
    </row>
    <row r="35" spans="1:22" ht="20.149999999999999" customHeight="1" x14ac:dyDescent="0.2">
      <c r="A35" s="65"/>
      <c r="B35" s="65"/>
      <c r="C35" s="65"/>
      <c r="D35" s="65"/>
      <c r="E35" s="65"/>
      <c r="F35" s="66"/>
      <c r="G35" s="66"/>
      <c r="H35" s="65"/>
      <c r="I35" s="65"/>
      <c r="J35" s="65"/>
      <c r="K35" s="65"/>
      <c r="L35" s="48"/>
      <c r="M35" s="48"/>
      <c r="N35" s="48"/>
      <c r="O35" s="67">
        <v>575000</v>
      </c>
      <c r="P35" s="60" t="s">
        <v>70</v>
      </c>
      <c r="Q35" s="67">
        <v>605000</v>
      </c>
      <c r="R35" s="68">
        <v>4460</v>
      </c>
    </row>
    <row r="36" spans="1:22" ht="20.149999999999999" customHeight="1" x14ac:dyDescent="0.2">
      <c r="A36" s="65"/>
      <c r="B36" s="65"/>
      <c r="C36" s="65"/>
      <c r="D36" s="65"/>
      <c r="E36" s="65"/>
      <c r="F36" s="66"/>
      <c r="G36" s="66"/>
      <c r="H36" s="65"/>
      <c r="I36" s="65"/>
      <c r="J36" s="65"/>
      <c r="K36" s="65"/>
      <c r="L36" s="48"/>
      <c r="M36" s="48"/>
      <c r="N36" s="48"/>
      <c r="O36" s="67">
        <v>605000</v>
      </c>
      <c r="P36" s="60" t="s">
        <v>70</v>
      </c>
      <c r="Q36" s="69"/>
      <c r="R36" s="68">
        <v>4690</v>
      </c>
    </row>
  </sheetData>
  <sheetProtection selectLockedCells="1"/>
  <mergeCells count="68">
    <mergeCell ref="A30:A31"/>
    <mergeCell ref="B30:B31"/>
    <mergeCell ref="C30:C31"/>
    <mergeCell ref="D30:D31"/>
    <mergeCell ref="A26:A27"/>
    <mergeCell ref="B26:B27"/>
    <mergeCell ref="C26:C27"/>
    <mergeCell ref="D26:D27"/>
    <mergeCell ref="A28:A29"/>
    <mergeCell ref="B28:B29"/>
    <mergeCell ref="D20:D21"/>
    <mergeCell ref="C28:C29"/>
    <mergeCell ref="D28:D29"/>
    <mergeCell ref="A24:A25"/>
    <mergeCell ref="B24:B25"/>
    <mergeCell ref="C24:C25"/>
    <mergeCell ref="D24:D25"/>
    <mergeCell ref="A22:A23"/>
    <mergeCell ref="B22:B23"/>
    <mergeCell ref="C22:C23"/>
    <mergeCell ref="D22:D23"/>
    <mergeCell ref="A33:E34"/>
    <mergeCell ref="A2:K2"/>
    <mergeCell ref="E26:E27"/>
    <mergeCell ref="E28:E29"/>
    <mergeCell ref="E30:E31"/>
    <mergeCell ref="E20:E21"/>
    <mergeCell ref="E24:E25"/>
    <mergeCell ref="E14:E15"/>
    <mergeCell ref="E16:E17"/>
    <mergeCell ref="E18:E19"/>
    <mergeCell ref="E5:F5"/>
    <mergeCell ref="A10:A11"/>
    <mergeCell ref="B10:B11"/>
    <mergeCell ref="C10:C11"/>
    <mergeCell ref="A20:A21"/>
    <mergeCell ref="B20:B21"/>
    <mergeCell ref="E22:E23"/>
    <mergeCell ref="A12:A13"/>
    <mergeCell ref="B12:B13"/>
    <mergeCell ref="C12:C13"/>
    <mergeCell ref="D12:D13"/>
    <mergeCell ref="C14:C15"/>
    <mergeCell ref="D14:D15"/>
    <mergeCell ref="A16:A17"/>
    <mergeCell ref="B16:B17"/>
    <mergeCell ref="A14:A15"/>
    <mergeCell ref="B14:B15"/>
    <mergeCell ref="A18:A19"/>
    <mergeCell ref="B18:B19"/>
    <mergeCell ref="C16:C17"/>
    <mergeCell ref="D16:D17"/>
    <mergeCell ref="C20:C21"/>
    <mergeCell ref="C18:C19"/>
    <mergeCell ref="D18:D19"/>
    <mergeCell ref="E8:E9"/>
    <mergeCell ref="B8:B9"/>
    <mergeCell ref="D8:D9"/>
    <mergeCell ref="D10:D11"/>
    <mergeCell ref="E10:E11"/>
    <mergeCell ref="E12:E13"/>
    <mergeCell ref="O7:Q7"/>
    <mergeCell ref="A8:A9"/>
    <mergeCell ref="C8:C9"/>
    <mergeCell ref="A3:K3"/>
    <mergeCell ref="A4:K4"/>
    <mergeCell ref="A5:D5"/>
    <mergeCell ref="A7:D7"/>
  </mergeCells>
  <phoneticPr fontId="2"/>
  <printOptions horizontalCentered="1"/>
  <pageMargins left="0.59055118110236227" right="0.39370078740157483" top="0.59055118110236227" bottom="0.39370078740157483" header="0.51181102362204722" footer="0.51181102362204722"/>
  <pageSetup paperSize="9" orientation="portrait" r:id="rId1"/>
  <headerFooter alignWithMargins="0">
    <oddFooter xml:space="preserve">&amp;C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O40"/>
  <sheetViews>
    <sheetView tabSelected="1" view="pageBreakPreview" zoomScale="70" zoomScaleNormal="55" zoomScaleSheetLayoutView="70" workbookViewId="0">
      <selection activeCell="A3" sqref="A3"/>
    </sheetView>
  </sheetViews>
  <sheetFormatPr defaultColWidth="11.36328125" defaultRowHeight="13" x14ac:dyDescent="0.2"/>
  <cols>
    <col min="1" max="1" width="4.6328125" style="26" customWidth="1"/>
    <col min="2" max="2" width="3.6328125" style="26" customWidth="1"/>
    <col min="3" max="3" width="4.6328125" style="26" customWidth="1"/>
    <col min="4" max="6" width="8.6328125" style="26" customWidth="1"/>
    <col min="7" max="7" width="12.6328125" style="26" customWidth="1"/>
    <col min="8" max="8" width="8.6328125" style="26" customWidth="1"/>
    <col min="9" max="9" width="4.6328125" style="26" customWidth="1"/>
    <col min="10" max="10" width="11.6328125" style="26" customWidth="1"/>
    <col min="11" max="11" width="2.90625" style="26" customWidth="1"/>
    <col min="12" max="12" width="80.6328125" style="28" customWidth="1"/>
    <col min="13" max="13" width="10.6328125" style="26" customWidth="1"/>
    <col min="14" max="16384" width="11.36328125" style="26"/>
  </cols>
  <sheetData>
    <row r="1" spans="1:15" ht="20.149999999999999" customHeight="1" x14ac:dyDescent="0.2">
      <c r="A1" s="26" t="s">
        <v>84</v>
      </c>
      <c r="G1" s="46"/>
      <c r="H1" s="46"/>
      <c r="I1" s="46"/>
      <c r="J1" s="46"/>
      <c r="K1" s="46"/>
      <c r="L1" s="46"/>
    </row>
    <row r="2" spans="1:15" ht="30" customHeight="1" x14ac:dyDescent="0.2">
      <c r="A2" s="404" t="s">
        <v>169</v>
      </c>
      <c r="B2" s="404"/>
      <c r="C2" s="404"/>
      <c r="D2" s="404"/>
      <c r="E2" s="404"/>
      <c r="F2" s="404"/>
      <c r="G2" s="404"/>
      <c r="H2" s="404"/>
      <c r="I2" s="404"/>
      <c r="J2" s="404"/>
      <c r="K2" s="404"/>
      <c r="L2" s="404"/>
      <c r="M2" s="404"/>
    </row>
    <row r="3" spans="1:15" ht="20.149999999999999" customHeight="1" x14ac:dyDescent="0.2">
      <c r="A3" s="146"/>
      <c r="B3" s="146"/>
      <c r="C3" s="146"/>
      <c r="D3" s="146"/>
      <c r="E3" s="146"/>
      <c r="F3" s="146"/>
      <c r="G3" s="146"/>
      <c r="H3" s="146"/>
      <c r="I3" s="146"/>
      <c r="J3" s="146"/>
      <c r="K3" s="146"/>
      <c r="L3" s="146"/>
      <c r="M3" s="146"/>
    </row>
    <row r="4" spans="1:15" ht="30" customHeight="1" x14ac:dyDescent="0.2">
      <c r="A4" s="395" t="s">
        <v>93</v>
      </c>
      <c r="B4" s="395"/>
      <c r="C4" s="395"/>
      <c r="D4" s="397" t="s">
        <v>159</v>
      </c>
      <c r="E4" s="397"/>
      <c r="F4" s="397"/>
      <c r="G4" s="397"/>
      <c r="H4" s="46"/>
      <c r="I4" s="46"/>
      <c r="J4" s="46"/>
      <c r="K4" s="46"/>
      <c r="L4" s="46"/>
    </row>
    <row r="5" spans="1:15" ht="30" customHeight="1" x14ac:dyDescent="0.2">
      <c r="A5" s="396" t="s">
        <v>27</v>
      </c>
      <c r="B5" s="396"/>
      <c r="C5" s="396"/>
      <c r="D5" s="409" t="s">
        <v>166</v>
      </c>
      <c r="E5" s="409"/>
      <c r="F5" s="409"/>
      <c r="G5" s="35"/>
      <c r="H5" s="35"/>
    </row>
    <row r="6" spans="1:15" ht="30" customHeight="1" x14ac:dyDescent="0.2">
      <c r="A6" s="396" t="s">
        <v>44</v>
      </c>
      <c r="B6" s="396"/>
      <c r="C6" s="396"/>
      <c r="D6" s="414">
        <v>2670</v>
      </c>
      <c r="E6" s="414"/>
      <c r="F6" s="210" t="s">
        <v>28</v>
      </c>
      <c r="G6" s="31"/>
      <c r="H6" s="31"/>
    </row>
    <row r="7" spans="1:15" ht="40" customHeight="1" x14ac:dyDescent="0.2">
      <c r="A7" s="44" t="s">
        <v>30</v>
      </c>
      <c r="B7" s="44"/>
      <c r="C7" s="44"/>
    </row>
    <row r="8" spans="1:15" ht="12" customHeight="1" thickBot="1" x14ac:dyDescent="0.25">
      <c r="B8" s="44"/>
      <c r="C8" s="44"/>
    </row>
    <row r="9" spans="1:15" s="27" customFormat="1" ht="24" customHeight="1" x14ac:dyDescent="0.2">
      <c r="A9" s="415" t="s">
        <v>110</v>
      </c>
      <c r="B9" s="416"/>
      <c r="C9" s="393" t="s">
        <v>109</v>
      </c>
      <c r="D9" s="410" t="s">
        <v>24</v>
      </c>
      <c r="E9" s="411"/>
      <c r="F9" s="411"/>
      <c r="G9" s="411"/>
      <c r="H9" s="411"/>
      <c r="I9" s="139"/>
      <c r="J9" s="407" t="s">
        <v>29</v>
      </c>
      <c r="K9" s="393"/>
      <c r="L9" s="119" t="s">
        <v>25</v>
      </c>
      <c r="M9" s="405" t="s">
        <v>73</v>
      </c>
    </row>
    <row r="10" spans="1:15" s="27" customFormat="1" ht="24" customHeight="1" x14ac:dyDescent="0.2">
      <c r="A10" s="417"/>
      <c r="B10" s="418"/>
      <c r="C10" s="394"/>
      <c r="D10" s="135" t="s">
        <v>112</v>
      </c>
      <c r="E10" s="137" t="s">
        <v>113</v>
      </c>
      <c r="F10" s="137" t="s">
        <v>111</v>
      </c>
      <c r="G10" s="138" t="s">
        <v>114</v>
      </c>
      <c r="H10" s="412" t="s">
        <v>115</v>
      </c>
      <c r="I10" s="413"/>
      <c r="J10" s="408"/>
      <c r="K10" s="394"/>
      <c r="L10" s="120" t="s">
        <v>26</v>
      </c>
      <c r="M10" s="406"/>
    </row>
    <row r="11" spans="1:15" ht="45" customHeight="1" x14ac:dyDescent="0.2">
      <c r="A11" s="211" t="s">
        <v>160</v>
      </c>
      <c r="B11" s="212" t="s">
        <v>104</v>
      </c>
      <c r="C11" s="213" t="s">
        <v>138</v>
      </c>
      <c r="D11" s="214" t="s">
        <v>135</v>
      </c>
      <c r="E11" s="215">
        <v>0.65277777777777779</v>
      </c>
      <c r="F11" s="215">
        <v>4.1666666666666664E-2</v>
      </c>
      <c r="G11" s="142">
        <f t="shared" ref="G11:G16" si="0">E11-D11-F11</f>
        <v>0.21527777777777782</v>
      </c>
      <c r="H11" s="143">
        <f t="shared" ref="H11:H16" si="1">MIN(FLOOR(G11,"0:30")*24,8)</f>
        <v>5</v>
      </c>
      <c r="I11" s="186" t="s">
        <v>43</v>
      </c>
      <c r="J11" s="216">
        <f>$D$6*H11</f>
        <v>13350</v>
      </c>
      <c r="K11" s="189" t="s">
        <v>28</v>
      </c>
      <c r="L11" s="217" t="s">
        <v>136</v>
      </c>
      <c r="M11" s="77"/>
      <c r="N11" s="192" t="str">
        <f>IF(G11*24&gt;8,"上限８時間"," ")</f>
        <v xml:space="preserve"> </v>
      </c>
      <c r="O11" s="134"/>
    </row>
    <row r="12" spans="1:15" ht="45" customHeight="1" x14ac:dyDescent="0.2">
      <c r="A12" s="211" t="s">
        <v>142</v>
      </c>
      <c r="B12" s="212" t="s">
        <v>104</v>
      </c>
      <c r="C12" s="213" t="s">
        <v>142</v>
      </c>
      <c r="D12" s="214" t="s">
        <v>139</v>
      </c>
      <c r="E12" s="215">
        <v>0.69791666666666663</v>
      </c>
      <c r="F12" s="215">
        <v>2.0833333333333332E-2</v>
      </c>
      <c r="G12" s="142">
        <f t="shared" si="0"/>
        <v>0.30208333333333331</v>
      </c>
      <c r="H12" s="143">
        <f t="shared" si="1"/>
        <v>6.9999999999999991</v>
      </c>
      <c r="I12" s="186" t="s">
        <v>43</v>
      </c>
      <c r="J12" s="216">
        <f t="shared" ref="J12:J33" si="2">$D$6*H12</f>
        <v>18689.999999999996</v>
      </c>
      <c r="K12" s="189" t="s">
        <v>28</v>
      </c>
      <c r="L12" s="218" t="s">
        <v>140</v>
      </c>
      <c r="M12" s="77"/>
      <c r="N12" s="192" t="str">
        <f t="shared" ref="N12:N33" si="3">IF(G12*24&gt;8,"上限８時間"," ")</f>
        <v xml:space="preserve"> </v>
      </c>
      <c r="O12" s="134"/>
    </row>
    <row r="13" spans="1:15" ht="45" customHeight="1" x14ac:dyDescent="0.2">
      <c r="A13" s="211" t="s">
        <v>161</v>
      </c>
      <c r="B13" s="212" t="s">
        <v>104</v>
      </c>
      <c r="C13" s="213" t="s">
        <v>142</v>
      </c>
      <c r="D13" s="214" t="s">
        <v>143</v>
      </c>
      <c r="E13" s="215">
        <v>0.65277777777777779</v>
      </c>
      <c r="F13" s="215">
        <v>4.1666666666666664E-2</v>
      </c>
      <c r="G13" s="142">
        <f t="shared" si="0"/>
        <v>0.18402777777777782</v>
      </c>
      <c r="H13" s="143">
        <f t="shared" si="1"/>
        <v>4</v>
      </c>
      <c r="I13" s="186" t="s">
        <v>43</v>
      </c>
      <c r="J13" s="216">
        <f t="shared" si="2"/>
        <v>10680</v>
      </c>
      <c r="K13" s="189" t="s">
        <v>28</v>
      </c>
      <c r="L13" s="217" t="s">
        <v>144</v>
      </c>
      <c r="M13" s="77"/>
      <c r="N13" s="192" t="str">
        <f t="shared" si="3"/>
        <v xml:space="preserve"> </v>
      </c>
    </row>
    <row r="14" spans="1:15" ht="45" customHeight="1" x14ac:dyDescent="0.2">
      <c r="A14" s="211" t="s">
        <v>138</v>
      </c>
      <c r="B14" s="212" t="s">
        <v>104</v>
      </c>
      <c r="C14" s="213" t="s">
        <v>138</v>
      </c>
      <c r="D14" s="214" t="s">
        <v>145</v>
      </c>
      <c r="E14" s="215">
        <v>0.6875</v>
      </c>
      <c r="F14" s="215">
        <v>2.0833333333333332E-2</v>
      </c>
      <c r="G14" s="142">
        <f t="shared" si="0"/>
        <v>0.28125</v>
      </c>
      <c r="H14" s="143">
        <f t="shared" si="1"/>
        <v>6.5</v>
      </c>
      <c r="I14" s="186" t="s">
        <v>43</v>
      </c>
      <c r="J14" s="216">
        <f t="shared" si="2"/>
        <v>17355</v>
      </c>
      <c r="K14" s="189" t="s">
        <v>28</v>
      </c>
      <c r="L14" s="217" t="s">
        <v>146</v>
      </c>
      <c r="M14" s="77"/>
      <c r="N14" s="192" t="str">
        <f t="shared" si="3"/>
        <v xml:space="preserve"> </v>
      </c>
    </row>
    <row r="15" spans="1:15" ht="45" customHeight="1" x14ac:dyDescent="0.2">
      <c r="A15" s="211" t="s">
        <v>141</v>
      </c>
      <c r="B15" s="212" t="s">
        <v>104</v>
      </c>
      <c r="C15" s="213" t="s">
        <v>162</v>
      </c>
      <c r="D15" s="214" t="s">
        <v>147</v>
      </c>
      <c r="E15" s="215">
        <v>0.6875</v>
      </c>
      <c r="F15" s="215">
        <v>3.125E-2</v>
      </c>
      <c r="G15" s="142">
        <f t="shared" si="0"/>
        <v>0.23958333333333331</v>
      </c>
      <c r="H15" s="143">
        <f t="shared" si="1"/>
        <v>5.5</v>
      </c>
      <c r="I15" s="186" t="s">
        <v>43</v>
      </c>
      <c r="J15" s="216">
        <f t="shared" si="2"/>
        <v>14685</v>
      </c>
      <c r="K15" s="189" t="s">
        <v>28</v>
      </c>
      <c r="L15" s="217" t="s">
        <v>148</v>
      </c>
      <c r="M15" s="77"/>
      <c r="N15" s="192" t="str">
        <f t="shared" si="3"/>
        <v xml:space="preserve"> </v>
      </c>
    </row>
    <row r="16" spans="1:15" ht="45" customHeight="1" x14ac:dyDescent="0.2">
      <c r="A16" s="211" t="s">
        <v>137</v>
      </c>
      <c r="B16" s="212" t="s">
        <v>104</v>
      </c>
      <c r="C16" s="213" t="s">
        <v>162</v>
      </c>
      <c r="D16" s="214" t="s">
        <v>152</v>
      </c>
      <c r="E16" s="215">
        <v>0.70833333333333337</v>
      </c>
      <c r="F16" s="215">
        <v>0</v>
      </c>
      <c r="G16" s="142">
        <f t="shared" si="0"/>
        <v>0.16666666666666674</v>
      </c>
      <c r="H16" s="143">
        <f t="shared" si="1"/>
        <v>4</v>
      </c>
      <c r="I16" s="186" t="s">
        <v>43</v>
      </c>
      <c r="J16" s="216">
        <f t="shared" si="2"/>
        <v>10680</v>
      </c>
      <c r="K16" s="189" t="s">
        <v>28</v>
      </c>
      <c r="L16" s="217" t="s">
        <v>150</v>
      </c>
      <c r="M16" s="77"/>
      <c r="N16" s="192" t="str">
        <f t="shared" si="3"/>
        <v xml:space="preserve"> </v>
      </c>
    </row>
    <row r="17" spans="1:14" ht="45" customHeight="1" x14ac:dyDescent="0.2">
      <c r="A17" s="211" t="s">
        <v>141</v>
      </c>
      <c r="B17" s="212" t="s">
        <v>104</v>
      </c>
      <c r="C17" s="213" t="s">
        <v>142</v>
      </c>
      <c r="D17" s="214" t="s">
        <v>152</v>
      </c>
      <c r="E17" s="215">
        <v>0.70833333333333337</v>
      </c>
      <c r="F17" s="215">
        <v>0</v>
      </c>
      <c r="G17" s="142">
        <f t="shared" ref="G17:G33" si="4">E17-D17-F17</f>
        <v>0.16666666666666674</v>
      </c>
      <c r="H17" s="143">
        <f t="shared" ref="H17:H33" si="5">MIN(FLOOR(G17,"0:30")*24,8)</f>
        <v>4</v>
      </c>
      <c r="I17" s="186" t="s">
        <v>43</v>
      </c>
      <c r="J17" s="216">
        <f t="shared" si="2"/>
        <v>10680</v>
      </c>
      <c r="K17" s="189" t="s">
        <v>28</v>
      </c>
      <c r="L17" s="219" t="s">
        <v>151</v>
      </c>
      <c r="M17" s="77"/>
      <c r="N17" s="192" t="str">
        <f t="shared" si="3"/>
        <v xml:space="preserve"> </v>
      </c>
    </row>
    <row r="18" spans="1:14" ht="45" customHeight="1" x14ac:dyDescent="0.2">
      <c r="A18" s="211" t="s">
        <v>137</v>
      </c>
      <c r="B18" s="212" t="s">
        <v>104</v>
      </c>
      <c r="C18" s="213" t="s">
        <v>138</v>
      </c>
      <c r="D18" s="214" t="s">
        <v>152</v>
      </c>
      <c r="E18" s="215">
        <v>0.70833333333333337</v>
      </c>
      <c r="F18" s="215">
        <v>0</v>
      </c>
      <c r="G18" s="142">
        <f t="shared" si="4"/>
        <v>0.16666666666666674</v>
      </c>
      <c r="H18" s="143">
        <f t="shared" si="5"/>
        <v>4</v>
      </c>
      <c r="I18" s="186" t="s">
        <v>43</v>
      </c>
      <c r="J18" s="216">
        <f t="shared" si="2"/>
        <v>10680</v>
      </c>
      <c r="K18" s="189" t="s">
        <v>28</v>
      </c>
      <c r="L18" s="219" t="s">
        <v>153</v>
      </c>
      <c r="M18" s="77"/>
      <c r="N18" s="192" t="str">
        <f t="shared" si="3"/>
        <v xml:space="preserve"> </v>
      </c>
    </row>
    <row r="19" spans="1:14" ht="45" customHeight="1" x14ac:dyDescent="0.2">
      <c r="A19" s="211" t="s">
        <v>142</v>
      </c>
      <c r="B19" s="212" t="s">
        <v>104</v>
      </c>
      <c r="C19" s="213" t="s">
        <v>137</v>
      </c>
      <c r="D19" s="214" t="s">
        <v>154</v>
      </c>
      <c r="E19" s="215">
        <v>0.70833333333333337</v>
      </c>
      <c r="F19" s="215">
        <v>0</v>
      </c>
      <c r="G19" s="142">
        <f t="shared" si="4"/>
        <v>0.16666666666666674</v>
      </c>
      <c r="H19" s="143">
        <f t="shared" si="5"/>
        <v>4</v>
      </c>
      <c r="I19" s="186" t="s">
        <v>43</v>
      </c>
      <c r="J19" s="216">
        <f t="shared" si="2"/>
        <v>10680</v>
      </c>
      <c r="K19" s="189" t="s">
        <v>28</v>
      </c>
      <c r="L19" s="219" t="s">
        <v>155</v>
      </c>
      <c r="M19" s="77"/>
      <c r="N19" s="192" t="str">
        <f t="shared" si="3"/>
        <v xml:space="preserve"> </v>
      </c>
    </row>
    <row r="20" spans="1:14" ht="45" customHeight="1" x14ac:dyDescent="0.2">
      <c r="A20" s="211" t="s">
        <v>137</v>
      </c>
      <c r="B20" s="212" t="s">
        <v>104</v>
      </c>
      <c r="C20" s="213" t="s">
        <v>137</v>
      </c>
      <c r="D20" s="214" t="s">
        <v>149</v>
      </c>
      <c r="E20" s="215">
        <v>0.70833333333333337</v>
      </c>
      <c r="F20" s="215">
        <v>0</v>
      </c>
      <c r="G20" s="142">
        <f t="shared" si="4"/>
        <v>0.16666666666666674</v>
      </c>
      <c r="H20" s="143">
        <f t="shared" si="5"/>
        <v>4</v>
      </c>
      <c r="I20" s="186" t="s">
        <v>43</v>
      </c>
      <c r="J20" s="216">
        <f t="shared" si="2"/>
        <v>10680</v>
      </c>
      <c r="K20" s="189" t="s">
        <v>28</v>
      </c>
      <c r="L20" s="219" t="s">
        <v>156</v>
      </c>
      <c r="M20" s="77"/>
      <c r="N20" s="192" t="str">
        <f t="shared" si="3"/>
        <v xml:space="preserve"> </v>
      </c>
    </row>
    <row r="21" spans="1:14" ht="45" customHeight="1" x14ac:dyDescent="0.2">
      <c r="A21" s="211" t="s">
        <v>142</v>
      </c>
      <c r="B21" s="212" t="s">
        <v>104</v>
      </c>
      <c r="C21" s="213" t="s">
        <v>137</v>
      </c>
      <c r="D21" s="214" t="s">
        <v>152</v>
      </c>
      <c r="E21" s="215">
        <v>0.70833333333333337</v>
      </c>
      <c r="F21" s="215">
        <v>0</v>
      </c>
      <c r="G21" s="142">
        <f t="shared" si="4"/>
        <v>0.16666666666666674</v>
      </c>
      <c r="H21" s="143">
        <f t="shared" si="5"/>
        <v>4</v>
      </c>
      <c r="I21" s="186" t="s">
        <v>43</v>
      </c>
      <c r="J21" s="216">
        <f t="shared" si="2"/>
        <v>10680</v>
      </c>
      <c r="K21" s="189" t="s">
        <v>28</v>
      </c>
      <c r="L21" s="219" t="s">
        <v>157</v>
      </c>
      <c r="M21" s="77"/>
      <c r="N21" s="192" t="str">
        <f t="shared" si="3"/>
        <v xml:space="preserve"> </v>
      </c>
    </row>
    <row r="22" spans="1:14" ht="45" customHeight="1" x14ac:dyDescent="0.2">
      <c r="A22" s="211" t="s">
        <v>137</v>
      </c>
      <c r="B22" s="212" t="s">
        <v>104</v>
      </c>
      <c r="C22" s="213" t="s">
        <v>141</v>
      </c>
      <c r="D22" s="214" t="s">
        <v>152</v>
      </c>
      <c r="E22" s="215">
        <v>0.70833333333333337</v>
      </c>
      <c r="F22" s="215">
        <v>0</v>
      </c>
      <c r="G22" s="142">
        <f t="shared" si="4"/>
        <v>0.16666666666666674</v>
      </c>
      <c r="H22" s="143">
        <f t="shared" si="5"/>
        <v>4</v>
      </c>
      <c r="I22" s="186" t="s">
        <v>43</v>
      </c>
      <c r="J22" s="216">
        <f t="shared" si="2"/>
        <v>10680</v>
      </c>
      <c r="K22" s="189" t="s">
        <v>28</v>
      </c>
      <c r="L22" s="219" t="s">
        <v>158</v>
      </c>
      <c r="M22" s="77"/>
      <c r="N22" s="192" t="str">
        <f t="shared" si="3"/>
        <v xml:space="preserve"> </v>
      </c>
    </row>
    <row r="23" spans="1:14" ht="45" customHeight="1" x14ac:dyDescent="0.2">
      <c r="A23" s="121"/>
      <c r="B23" s="122" t="s">
        <v>104</v>
      </c>
      <c r="C23" s="123"/>
      <c r="D23" s="140"/>
      <c r="E23" s="141"/>
      <c r="F23" s="141"/>
      <c r="G23" s="142">
        <f t="shared" si="4"/>
        <v>0</v>
      </c>
      <c r="H23" s="143">
        <f t="shared" si="5"/>
        <v>0</v>
      </c>
      <c r="I23" s="186" t="s">
        <v>43</v>
      </c>
      <c r="J23" s="216">
        <f t="shared" si="2"/>
        <v>0</v>
      </c>
      <c r="K23" s="189" t="s">
        <v>28</v>
      </c>
      <c r="L23" s="124"/>
      <c r="M23" s="77"/>
      <c r="N23" s="192" t="str">
        <f t="shared" si="3"/>
        <v xml:space="preserve"> </v>
      </c>
    </row>
    <row r="24" spans="1:14" ht="45" customHeight="1" x14ac:dyDescent="0.2">
      <c r="A24" s="121"/>
      <c r="B24" s="122" t="s">
        <v>104</v>
      </c>
      <c r="C24" s="123"/>
      <c r="D24" s="140"/>
      <c r="E24" s="141"/>
      <c r="F24" s="141"/>
      <c r="G24" s="142">
        <f t="shared" si="4"/>
        <v>0</v>
      </c>
      <c r="H24" s="143">
        <f t="shared" si="5"/>
        <v>0</v>
      </c>
      <c r="I24" s="186" t="s">
        <v>43</v>
      </c>
      <c r="J24" s="216">
        <f t="shared" si="2"/>
        <v>0</v>
      </c>
      <c r="K24" s="189" t="s">
        <v>28</v>
      </c>
      <c r="L24" s="124"/>
      <c r="M24" s="77"/>
      <c r="N24" s="192" t="str">
        <f t="shared" si="3"/>
        <v xml:space="preserve"> </v>
      </c>
    </row>
    <row r="25" spans="1:14" ht="45" customHeight="1" x14ac:dyDescent="0.2">
      <c r="A25" s="121"/>
      <c r="B25" s="122" t="s">
        <v>104</v>
      </c>
      <c r="C25" s="123"/>
      <c r="D25" s="140"/>
      <c r="E25" s="141"/>
      <c r="F25" s="141"/>
      <c r="G25" s="142">
        <f t="shared" si="4"/>
        <v>0</v>
      </c>
      <c r="H25" s="143">
        <f t="shared" si="5"/>
        <v>0</v>
      </c>
      <c r="I25" s="186" t="s">
        <v>43</v>
      </c>
      <c r="J25" s="216">
        <f t="shared" si="2"/>
        <v>0</v>
      </c>
      <c r="K25" s="189" t="s">
        <v>28</v>
      </c>
      <c r="L25" s="124"/>
      <c r="M25" s="77"/>
      <c r="N25" s="192" t="str">
        <f t="shared" si="3"/>
        <v xml:space="preserve"> </v>
      </c>
    </row>
    <row r="26" spans="1:14" ht="45" customHeight="1" x14ac:dyDescent="0.2">
      <c r="A26" s="121"/>
      <c r="B26" s="122" t="s">
        <v>104</v>
      </c>
      <c r="C26" s="123"/>
      <c r="D26" s="140"/>
      <c r="E26" s="141"/>
      <c r="F26" s="141"/>
      <c r="G26" s="142">
        <f t="shared" si="4"/>
        <v>0</v>
      </c>
      <c r="H26" s="143">
        <f t="shared" si="5"/>
        <v>0</v>
      </c>
      <c r="I26" s="186" t="s">
        <v>43</v>
      </c>
      <c r="J26" s="216">
        <f t="shared" si="2"/>
        <v>0</v>
      </c>
      <c r="K26" s="189" t="s">
        <v>28</v>
      </c>
      <c r="L26" s="125"/>
      <c r="M26" s="77"/>
      <c r="N26" s="192" t="str">
        <f t="shared" si="3"/>
        <v xml:space="preserve"> </v>
      </c>
    </row>
    <row r="27" spans="1:14" ht="45" customHeight="1" x14ac:dyDescent="0.2">
      <c r="A27" s="121"/>
      <c r="B27" s="122" t="s">
        <v>104</v>
      </c>
      <c r="C27" s="123"/>
      <c r="D27" s="140"/>
      <c r="E27" s="141"/>
      <c r="F27" s="141"/>
      <c r="G27" s="142">
        <f t="shared" si="4"/>
        <v>0</v>
      </c>
      <c r="H27" s="143">
        <f t="shared" si="5"/>
        <v>0</v>
      </c>
      <c r="I27" s="186" t="s">
        <v>43</v>
      </c>
      <c r="J27" s="216">
        <f t="shared" si="2"/>
        <v>0</v>
      </c>
      <c r="K27" s="189" t="s">
        <v>28</v>
      </c>
      <c r="L27" s="124"/>
      <c r="M27" s="77"/>
      <c r="N27" s="192" t="str">
        <f t="shared" si="3"/>
        <v xml:space="preserve"> </v>
      </c>
    </row>
    <row r="28" spans="1:14" ht="45" customHeight="1" x14ac:dyDescent="0.2">
      <c r="A28" s="121"/>
      <c r="B28" s="122" t="s">
        <v>104</v>
      </c>
      <c r="C28" s="123"/>
      <c r="D28" s="140"/>
      <c r="E28" s="141"/>
      <c r="F28" s="141"/>
      <c r="G28" s="142">
        <f t="shared" si="4"/>
        <v>0</v>
      </c>
      <c r="H28" s="143">
        <f t="shared" si="5"/>
        <v>0</v>
      </c>
      <c r="I28" s="186" t="s">
        <v>43</v>
      </c>
      <c r="J28" s="216">
        <f t="shared" si="2"/>
        <v>0</v>
      </c>
      <c r="K28" s="189" t="s">
        <v>28</v>
      </c>
      <c r="L28" s="124"/>
      <c r="M28" s="77"/>
      <c r="N28" s="192" t="str">
        <f t="shared" si="3"/>
        <v xml:space="preserve"> </v>
      </c>
    </row>
    <row r="29" spans="1:14" ht="45" customHeight="1" x14ac:dyDescent="0.2">
      <c r="A29" s="121"/>
      <c r="B29" s="122" t="s">
        <v>104</v>
      </c>
      <c r="C29" s="123"/>
      <c r="D29" s="140"/>
      <c r="E29" s="141"/>
      <c r="F29" s="141"/>
      <c r="G29" s="142">
        <f t="shared" si="4"/>
        <v>0</v>
      </c>
      <c r="H29" s="143">
        <f t="shared" si="5"/>
        <v>0</v>
      </c>
      <c r="I29" s="186" t="s">
        <v>43</v>
      </c>
      <c r="J29" s="216">
        <f t="shared" si="2"/>
        <v>0</v>
      </c>
      <c r="K29" s="189" t="s">
        <v>28</v>
      </c>
      <c r="L29" s="124"/>
      <c r="M29" s="77"/>
      <c r="N29" s="192" t="str">
        <f t="shared" si="3"/>
        <v xml:space="preserve"> </v>
      </c>
    </row>
    <row r="30" spans="1:14" ht="45" customHeight="1" x14ac:dyDescent="0.2">
      <c r="A30" s="121"/>
      <c r="B30" s="122" t="s">
        <v>104</v>
      </c>
      <c r="C30" s="123"/>
      <c r="D30" s="140"/>
      <c r="E30" s="141"/>
      <c r="F30" s="141"/>
      <c r="G30" s="142">
        <f t="shared" si="4"/>
        <v>0</v>
      </c>
      <c r="H30" s="143">
        <f t="shared" si="5"/>
        <v>0</v>
      </c>
      <c r="I30" s="186" t="s">
        <v>43</v>
      </c>
      <c r="J30" s="216">
        <f t="shared" si="2"/>
        <v>0</v>
      </c>
      <c r="K30" s="189" t="s">
        <v>28</v>
      </c>
      <c r="L30" s="124"/>
      <c r="M30" s="77"/>
      <c r="N30" s="192" t="str">
        <f t="shared" si="3"/>
        <v xml:space="preserve"> </v>
      </c>
    </row>
    <row r="31" spans="1:14" ht="45" customHeight="1" x14ac:dyDescent="0.2">
      <c r="A31" s="121"/>
      <c r="B31" s="122" t="s">
        <v>104</v>
      </c>
      <c r="C31" s="123"/>
      <c r="D31" s="140"/>
      <c r="E31" s="141"/>
      <c r="F31" s="141"/>
      <c r="G31" s="142">
        <f>E31-D31-F31</f>
        <v>0</v>
      </c>
      <c r="H31" s="143">
        <f t="shared" si="5"/>
        <v>0</v>
      </c>
      <c r="I31" s="186" t="s">
        <v>43</v>
      </c>
      <c r="J31" s="216">
        <f t="shared" si="2"/>
        <v>0</v>
      </c>
      <c r="K31" s="189" t="s">
        <v>28</v>
      </c>
      <c r="L31" s="124"/>
      <c r="M31" s="77"/>
      <c r="N31" s="192" t="str">
        <f t="shared" si="3"/>
        <v xml:space="preserve"> </v>
      </c>
    </row>
    <row r="32" spans="1:14" ht="45" customHeight="1" x14ac:dyDescent="0.2">
      <c r="A32" s="121"/>
      <c r="B32" s="122" t="s">
        <v>104</v>
      </c>
      <c r="C32" s="123"/>
      <c r="D32" s="140"/>
      <c r="E32" s="141"/>
      <c r="F32" s="141"/>
      <c r="G32" s="142">
        <f t="shared" si="4"/>
        <v>0</v>
      </c>
      <c r="H32" s="143">
        <f t="shared" si="5"/>
        <v>0</v>
      </c>
      <c r="I32" s="186" t="s">
        <v>43</v>
      </c>
      <c r="J32" s="216">
        <f t="shared" si="2"/>
        <v>0</v>
      </c>
      <c r="K32" s="189" t="s">
        <v>28</v>
      </c>
      <c r="L32" s="124"/>
      <c r="M32" s="77"/>
      <c r="N32" s="192" t="str">
        <f t="shared" si="3"/>
        <v xml:space="preserve"> </v>
      </c>
    </row>
    <row r="33" spans="1:14" ht="45" customHeight="1" thickBot="1" x14ac:dyDescent="0.25">
      <c r="A33" s="121"/>
      <c r="B33" s="122" t="s">
        <v>104</v>
      </c>
      <c r="C33" s="123"/>
      <c r="D33" s="140"/>
      <c r="E33" s="141"/>
      <c r="F33" s="141"/>
      <c r="G33" s="142">
        <f t="shared" si="4"/>
        <v>0</v>
      </c>
      <c r="H33" s="143">
        <f t="shared" si="5"/>
        <v>0</v>
      </c>
      <c r="I33" s="187" t="s">
        <v>43</v>
      </c>
      <c r="J33" s="216">
        <f t="shared" si="2"/>
        <v>0</v>
      </c>
      <c r="K33" s="189" t="s">
        <v>28</v>
      </c>
      <c r="L33" s="126"/>
      <c r="M33" s="96"/>
      <c r="N33" s="192" t="str">
        <f t="shared" si="3"/>
        <v xml:space="preserve"> </v>
      </c>
    </row>
    <row r="34" spans="1:14" ht="45" customHeight="1" thickBot="1" x14ac:dyDescent="0.25">
      <c r="A34" s="398" t="s">
        <v>48</v>
      </c>
      <c r="B34" s="399"/>
      <c r="C34" s="400"/>
      <c r="D34" s="401"/>
      <c r="E34" s="402"/>
      <c r="F34" s="403"/>
      <c r="G34" s="144">
        <f>SUM(G11:G33)</f>
        <v>2.3888888888888902</v>
      </c>
      <c r="H34" s="145">
        <f>SUM(H11:H33)</f>
        <v>56</v>
      </c>
      <c r="I34" s="188" t="s">
        <v>43</v>
      </c>
      <c r="J34" s="220">
        <f>SUM(J11:J33)</f>
        <v>149520</v>
      </c>
      <c r="K34" s="190" t="s">
        <v>28</v>
      </c>
      <c r="L34" s="391"/>
      <c r="M34" s="392"/>
      <c r="N34" s="192"/>
    </row>
    <row r="35" spans="1:14" ht="27.75" customHeight="1" x14ac:dyDescent="0.2">
      <c r="A35" s="127"/>
      <c r="B35" s="127"/>
      <c r="C35" s="127"/>
      <c r="D35" s="128"/>
      <c r="E35" s="128"/>
      <c r="F35" s="128"/>
      <c r="G35" s="129"/>
      <c r="H35" s="128"/>
      <c r="I35" s="128"/>
      <c r="J35" s="130"/>
      <c r="K35" s="131"/>
      <c r="L35" s="132"/>
      <c r="M35" s="3"/>
    </row>
    <row r="36" spans="1:14" ht="20.149999999999999" customHeight="1" x14ac:dyDescent="0.2">
      <c r="A36" s="3"/>
      <c r="B36" s="3"/>
      <c r="C36" s="3"/>
      <c r="D36" s="3"/>
      <c r="E36" s="3"/>
      <c r="F36" s="3"/>
      <c r="G36" s="3"/>
      <c r="H36" s="3"/>
      <c r="I36" s="191" t="s">
        <v>125</v>
      </c>
      <c r="J36" s="136">
        <f>D6*H34</f>
        <v>149520</v>
      </c>
      <c r="K36" s="3"/>
      <c r="L36" s="133"/>
      <c r="M36" s="3"/>
    </row>
    <row r="37" spans="1:14" ht="20.149999999999999" customHeight="1" x14ac:dyDescent="0.2">
      <c r="A37" s="3"/>
      <c r="B37" s="3"/>
      <c r="C37" s="3"/>
      <c r="D37" s="3"/>
      <c r="E37" s="3"/>
      <c r="F37" s="3"/>
      <c r="G37" s="3"/>
      <c r="H37" s="3"/>
      <c r="I37" s="3" t="s">
        <v>126</v>
      </c>
      <c r="J37" s="112">
        <f>J34-J36</f>
        <v>0</v>
      </c>
      <c r="K37" s="3"/>
      <c r="L37" s="133"/>
      <c r="M37" s="3"/>
    </row>
    <row r="38" spans="1:14" x14ac:dyDescent="0.2">
      <c r="A38" s="3"/>
      <c r="B38" s="3"/>
      <c r="C38" s="3"/>
      <c r="D38" s="3"/>
      <c r="E38" s="3"/>
      <c r="F38" s="3"/>
      <c r="G38" s="3"/>
      <c r="H38" s="3"/>
      <c r="I38" s="3"/>
      <c r="J38" s="3"/>
      <c r="K38" s="3"/>
      <c r="L38" s="133"/>
      <c r="M38" s="3"/>
    </row>
    <row r="39" spans="1:14" x14ac:dyDescent="0.2">
      <c r="A39" s="3"/>
      <c r="B39" s="3"/>
      <c r="C39" s="3"/>
      <c r="D39" s="3"/>
      <c r="E39" s="3"/>
      <c r="F39" s="3"/>
      <c r="G39" s="3"/>
      <c r="H39" s="3"/>
      <c r="I39" s="3"/>
      <c r="J39" s="3"/>
      <c r="K39" s="3"/>
      <c r="L39" s="133"/>
      <c r="M39" s="3"/>
    </row>
    <row r="40" spans="1:14" x14ac:dyDescent="0.2">
      <c r="A40" s="3"/>
      <c r="B40" s="3"/>
      <c r="C40" s="3"/>
      <c r="D40" s="3"/>
      <c r="E40" s="3"/>
      <c r="F40" s="3"/>
      <c r="G40" s="3"/>
      <c r="H40" s="3"/>
      <c r="I40" s="3"/>
      <c r="J40" s="3"/>
      <c r="K40" s="3"/>
      <c r="L40" s="133"/>
      <c r="M40" s="3"/>
    </row>
  </sheetData>
  <mergeCells count="16">
    <mergeCell ref="A2:M2"/>
    <mergeCell ref="M9:M10"/>
    <mergeCell ref="J9:K10"/>
    <mergeCell ref="D5:F5"/>
    <mergeCell ref="D9:H9"/>
    <mergeCell ref="H10:I10"/>
    <mergeCell ref="D6:E6"/>
    <mergeCell ref="A9:B10"/>
    <mergeCell ref="L34:M34"/>
    <mergeCell ref="C9:C10"/>
    <mergeCell ref="A4:C4"/>
    <mergeCell ref="A5:C5"/>
    <mergeCell ref="A6:C6"/>
    <mergeCell ref="D4:G4"/>
    <mergeCell ref="A34:C34"/>
    <mergeCell ref="D34:F34"/>
  </mergeCells>
  <phoneticPr fontId="2"/>
  <printOptions horizontalCentered="1"/>
  <pageMargins left="0.59055118110236227" right="0.27559055118110237" top="0.78740157480314965" bottom="0.78740157480314965" header="0.23622047244094491" footer="0.31496062992125984"/>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支払総括表・遂行状況（様式6号別紙1-1）</vt:lpstr>
      <vt:lpstr>経費別明細表（様式6号別紙2-1）</vt:lpstr>
      <vt:lpstr>人件費総括表・遂行状況（様式6号別紙3）</vt:lpstr>
      <vt:lpstr>従業員別人件費総括表（様式6号別紙4）</vt:lpstr>
      <vt:lpstr>人件費個別明細表（様式6号別紙5）</vt:lpstr>
      <vt:lpstr>'経費別明細表（様式6号別紙2-1）'!Print_Area</vt:lpstr>
      <vt:lpstr>'支払総括表・遂行状況（様式6号別紙1-1）'!Print_Area</vt:lpstr>
      <vt:lpstr>'従業員別人件費総括表（様式6号別紙4）'!Print_Area</vt:lpstr>
      <vt:lpstr>'人件費個別明細表（様式6号別紙5）'!Print_Area</vt:lpstr>
      <vt:lpstr>'人件費総括表・遂行状況（様式6号別紙3）'!Print_Area</vt:lpstr>
      <vt:lpstr>'経費別明細表（様式6号別紙2-1）'!Print_Titles</vt:lpstr>
      <vt:lpstr>'従業員別人件費総括表（様式6号別紙4）'!Print_Titles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望月 賢</cp:lastModifiedBy>
  <cp:lastPrinted>2020-12-16T23:46:12Z</cp:lastPrinted>
  <dcterms:created xsi:type="dcterms:W3CDTF">1997-01-08T22:48:59Z</dcterms:created>
  <dcterms:modified xsi:type="dcterms:W3CDTF">2022-08-24T00:53:13Z</dcterms:modified>
</cp:coreProperties>
</file>