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5_第17回\160_事務の手引・様式集\様式集_第17回HP掲載用（事業化）\"/>
    </mc:Choice>
  </mc:AlternateContent>
  <bookViews>
    <workbookView xWindow="2820" yWindow="0" windowWidth="19200" windowHeight="11370" tabRatio="807" firstSheet="2" activeTab="2"/>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H12" i="29" s="1"/>
  <c r="G11"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<sst xmlns="http://schemas.openxmlformats.org/spreadsheetml/2006/main" count="597" uniqueCount="217">
  <si>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</si>
  <si>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</si>
  <si>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</si>
  <si>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</si>
  <si>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</si>
  <si>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</si>
  <si>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</si>
  <si>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</si>
  <si>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</si>
  <si>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</si>
  <si>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</si>
  <si>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</si>
  <si>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</si>
  <si>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</si>
  <si>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</si>
  <si>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</si>
  <si>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</si>
  <si>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</si>
  <si>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</si>
  <si>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</si>
  <si>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</si>
  <si>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</si>
  <si>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</si>
  <si>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</si>
  <si>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</si>
  <si>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</si>
  <si>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</si>
  <si>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</si>
  <si>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</si>
  <si>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</si>
  <si>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</si>
  <si>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</si>
  <si>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</si>
  <si>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</si>
  <si>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</si>
  <si>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</si>
  <si>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</si>
  <si>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</si>
  <si>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</si>
  <si>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</si>
  <si>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</si>
  <si>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</si>
  <si>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</si>
  <si>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</si>
  <si>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</si>
  <si>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</si>
  <si>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</si>
  <si>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</si>
  <si>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</si>
  <si>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</si>
  <si>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</si>
  <si>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</si>
  <si>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</si>
  <si>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</si>
  <si>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</si>
  <si>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</si>
  <si>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</si>
  <si>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</si>
  <si>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</si>
  <si>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</si>
  <si>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</si>
  <si>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</si>
  <si>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</si>
  <si>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</si>
  <si>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</si>
  <si>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</si>
  <si>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</si>
  <si>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</si>
  <si>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</si>
  <si>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</si>
  <si>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</si>
  <si>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</si>
  <si>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</si>
  <si>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</si>
  <si>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</si>
  <si>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</si>
  <si>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</si>
  <si>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</si>
  <si>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</si>
  <si>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</si>
  <si>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</si>
  <si>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</si>
  <si>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</si>
  <si>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</si>
  <si>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</si>
  <si>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</si>
  <si>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</si>
  <si>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</si>
  <si>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</si>
  <si>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</si>
  <si>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</si>
  <si>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</si>
  <si>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</si>
  <si>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</si>
  <si>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</si>
  <si>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</si>
  <si>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</si>
  <si>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</si>
  <si>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</si>
  <si>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</si>
  <si>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</si>
  <si>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</si>
  <si>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</si>
  <si>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</si>
  <si>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</si>
  <si>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</si>
  <si>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</si>
  <si>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</si>
  <si>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</si>
  <si>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</si>
  <si>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</si>
  <si>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</si>
  <si>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</si>
  <si>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</si>
  <si>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</si>
  <si>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</si>
  <si>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</si>
  <si>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</si>
  <si>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</si>
  <si>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</si>
  <si>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</si>
  <si>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</si>
  <si>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</si>
  <si>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</si>
  <si>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</si>
  <si>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</si>
  <si>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</si>
  <si>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</si>
  <si>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</si>
  <si>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</si>
  <si>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</si>
  <si>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</si>
  <si>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</si>
  <si>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</si>
  <si>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</si>
  <si>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</si>
  <si>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</si>
  <si>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</si>
  <si>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</si>
  <si>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</si>
  <si>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</si>
  <si>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</si>
  <si>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</si>
  <si>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</si>
  <si>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</si>
  <si>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</si>
  <si>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</si>
  <si>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</si>
  <si>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</si>
  <si>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</si>
  <si>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</si>
  <si>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</si>
  <si>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</si>
  <si>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</si>
  <si>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</si>
  <si>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</si>
  <si>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</si>
  <si>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</si>
  <si>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</si>
  <si>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</si>
  <si>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</si>
  <si>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</si>
  <si>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</si>
  <si>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</si>
  <si>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</si>
  <si>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</si>
  <si>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</si>
  <si>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</si>
  <si>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</si>
  <si>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</si>
  <si>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</si>
  <si>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</si>
  <si>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</si>
  <si>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</si>
  <si>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</si>
  <si>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</si>
  <si>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</si>
  <si>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</si>
  <si>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</si>
  <si>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</si>
  <si>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</si>
  <si>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</si>
  <si>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</si>
  <si>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</si>
  <si>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</si>
  <si>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</si>
  <si>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</si>
  <si>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</si>
  <si>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</si>
  <si>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</si>
  <si>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</si>
  <si>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</si>
  <si>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</si>
  <si>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</si>
  <si>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</si>
  <si>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</si>
  <si>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</si>
  <si>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</si>
  <si>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</si>
  <si>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</si>
  <si>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</si>
  <si>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</si>
  <si>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</si>
  <si>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</si>
  <si>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</si>
  <si>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</si>
  <si>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</si>
  <si>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</si>
  <si>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</si>
  <si>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</si>
  <si>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</si>
  <si>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</si>
  <si>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t>作　業　日　報　兼　直　接　人　件　費　個　別　明　細　表　</t>
    </r>
    <r>
      <rPr>
        <b/>
        <sz val="16"/>
        <color rgb="FFFF0000"/>
        <rFont val="ＭＳ Ｐゴシック"/>
        <family val="3"/>
        <charset val="128"/>
      </rPr>
      <t>（2023年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</si>
  <si>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　　　　令和6年　8月　１日</t>
    <rPh sb="4" eb="6">
      <t>レイワ</t>
    </rPh>
    <rPh sb="7" eb="8">
      <t>ネン</t>
    </rPh>
    <rPh sb="10" eb="11">
      <t>ツキ</t>
    </rPh>
    <rPh sb="13" eb="14">
      <t>ヒ</t>
    </rPh>
    <phoneticPr fontId="2"/>
  </si>
  <si>
    <t>　　　　令和6年　9月　5日</t>
    <rPh sb="4" eb="6">
      <t>レイワ</t>
    </rPh>
    <rPh sb="7" eb="8">
      <t>ネン</t>
    </rPh>
    <rPh sb="10" eb="11">
      <t>ツキ</t>
    </rPh>
    <rPh sb="13" eb="14">
      <t>ヒ</t>
    </rPh>
    <phoneticPr fontId="2"/>
  </si>
  <si>
    <t>令和5年　11月　20日</t>
    <rPh sb="0" eb="2">
      <t>レイワ</t>
    </rPh>
    <rPh sb="3" eb="4">
      <t>ネン</t>
    </rPh>
    <rPh sb="7" eb="8">
      <t>ツキ</t>
    </rPh>
    <rPh sb="11" eb="12">
      <t>ヒ</t>
    </rPh>
    <phoneticPr fontId="2"/>
  </si>
  <si>
    <t>令和6年　1月　15日</t>
    <rPh sb="0" eb="2">
      <t>レイワ</t>
    </rPh>
    <rPh sb="3" eb="4">
      <t>ネン</t>
    </rPh>
    <rPh sb="6" eb="7">
      <t>ツキ</t>
    </rPh>
    <rPh sb="10" eb="11">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</si>
</sst>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
      <patternFill patternType="solid">
        <fgColor rgb="FFFFFFCC"/>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5">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176" fontId="3" fillId="8" borderId="70" xfId="0" applyNumberFormat="1" applyFont="1" applyFill="1" applyBorder="1" applyAlignment="1">
      <alignment horizontal="center" vertical="center"/>
    </xf>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38" fontId="38" fillId="0" borderId="8" xfId="1" applyFont="1" applyBorder="1" applyAlignment="1">
      <alignment vertical="center" shrinkToFit="1"/>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4" fontId="38" fillId="0" borderId="27"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184" fontId="38" fillId="0" borderId="39"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38" fontId="4" fillId="0" borderId="37" xfId="1" applyFont="1" applyBorder="1" applyAlignment="1">
      <alignment vertical="center" shrinkToFit="1"/>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8" fillId="0" borderId="81" xfId="0" applyNumberFormat="1" applyFont="1" applyBorder="1" applyAlignment="1">
      <alignment horizontal="center" vertical="center" wrapText="1"/>
    </xf>
    <xf numFmtId="184" fontId="38" fillId="0" borderId="18" xfId="0" applyNumberFormat="1" applyFont="1" applyBorder="1" applyAlignment="1">
      <alignment horizontal="center" vertical="center" wrapText="1"/>
    </xf>
    <xf numFmtId="184" fontId="38" fillId="0" borderId="10" xfId="0" applyNumberFormat="1" applyFont="1" applyBorder="1" applyAlignment="1">
      <alignment horizontal="center" vertical="center"/>
    </xf>
    <xf numFmtId="184" fontId="38" fillId="0" borderId="18" xfId="0" applyNumberFormat="1"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0" fontId="26" fillId="0" borderId="38" xfId="0" applyFont="1" applyBorder="1" applyAlignment="1">
      <alignment horizontal="center" vertical="center"/>
    </xf>
    <xf numFmtId="184" fontId="38"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8" fillId="0" borderId="28" xfId="1" applyFont="1" applyBorder="1" applyAlignment="1">
      <alignment vertical="center" shrinkToFit="1"/>
    </xf>
    <xf numFmtId="0" fontId="3" fillId="0" borderId="15" xfId="0" applyFont="1" applyBorder="1" applyAlignment="1">
      <alignment horizontal="center"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10</xdr:col>
      <xdr:colOff>38100</xdr:colOff>
      <xdr:row>11</xdr:row>
      <xdr:rowOff>114299</xdr:rowOff>
    </xdr:from>
    <xdr:to>
      <xdr:col>21</xdr:col>
      <xdr:colOff>1</xdr:colOff>
      <xdr:row>12</xdr:row>
      <xdr:rowOff>219074</xdr:rowOff>
    </xdr:to>
    <xdr:sp macro="" textlink="">
      <xdr:nvSpPr>
        <xdr:cNvPr id="4" name="線吹き出し 1 (枠付き) 3"/>
        <xdr:cNvSpPr/>
      </xdr:nvSpPr>
      <xdr:spPr bwMode="auto">
        <a:xfrm>
          <a:off x="5816600" y="3822699"/>
          <a:ext cx="3181351" cy="54927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285750</xdr:colOff>
      <xdr:row>3</xdr:row>
      <xdr:rowOff>80169</xdr:rowOff>
    </xdr:from>
    <xdr:to>
      <xdr:col>20</xdr:col>
      <xdr:colOff>874713</xdr:colOff>
      <xdr:row>4</xdr:row>
      <xdr:rowOff>114300</xdr:rowOff>
    </xdr:to>
    <xdr:sp macro="" textlink="">
      <xdr:nvSpPr>
        <xdr:cNvPr id="3" name="線吹き出し 1 (枠付き) 2"/>
        <xdr:cNvSpPr/>
      </xdr:nvSpPr>
      <xdr:spPr bwMode="auto">
        <a:xfrm>
          <a:off x="5238750" y="892969"/>
          <a:ext cx="3751263" cy="351631"/>
        </a:xfrm>
        <a:prstGeom prst="borderCallout1">
          <a:avLst>
            <a:gd name="adj1" fmla="val 55339"/>
            <a:gd name="adj2" fmla="val -204"/>
            <a:gd name="adj3" fmla="val -16092"/>
            <a:gd name="adj4" fmla="val -2155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270808</xdr:rowOff>
    </xdr:to>
    <xdr:sp macro="" textlink="">
      <xdr:nvSpPr>
        <xdr:cNvPr id="33" name="右中かっこ 32"/>
        <xdr:cNvSpPr/>
      </xdr:nvSpPr>
      <xdr:spPr bwMode="auto">
        <a:xfrm rot="5400000">
          <a:off x="1631322" y="2478035"/>
          <a:ext cx="361522" cy="1846166"/>
        </a:xfrm>
        <a:prstGeom prst="rightBrace">
          <a:avLst>
            <a:gd name="adj1" fmla="val 8333"/>
            <a:gd name="adj2" fmla="val 63267"/>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7590416" y="3686768"/>
          <a:ext cx="3590120" cy="1284375"/>
        </a:xfrm>
        <a:prstGeom prst="borderCallout1">
          <a:avLst>
            <a:gd name="adj1" fmla="val 51592"/>
            <a:gd name="adj2" fmla="val 5"/>
            <a:gd name="adj3" fmla="val -2956"/>
            <a:gd name="adj4" fmla="val -15440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13</xdr:col>
      <xdr:colOff>906</xdr:colOff>
      <xdr:row>2</xdr:row>
      <xdr:rowOff>122465</xdr:rowOff>
    </xdr:to>
    <xdr:sp macro="" textlink="">
      <xdr:nvSpPr>
        <xdr:cNvPr id="41" name="線吹き出し 1 (枠付き) 40"/>
        <xdr:cNvSpPr/>
      </xdr:nvSpPr>
      <xdr:spPr bwMode="auto">
        <a:xfrm rot="10800000">
          <a:off x="10241644" y="174310"/>
          <a:ext cx="1697262" cy="583155"/>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zoomScale="70" zoomScaleNormal="80" zoomScaleSheetLayoutView="70" workbookViewId="0">
      <selection activeCell="F14" sqref="F14"/>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75</v>
      </c>
      <c r="C1" s="45"/>
      <c r="D1" s="45"/>
      <c r="E1" s="45"/>
      <c r="F1" s="45"/>
      <c r="G1" s="45"/>
    </row>
    <row r="2" spans="1:10" s="13" customFormat="1" ht="24" customHeight="1" x14ac:dyDescent="0.2">
      <c r="A2" s="297" t="s">
        <v>129</v>
      </c>
      <c r="B2" s="297"/>
      <c r="C2" s="297"/>
      <c r="D2" s="297"/>
      <c r="E2" s="297"/>
      <c r="F2" s="297"/>
      <c r="G2" s="297"/>
      <c r="H2" s="297"/>
    </row>
    <row r="3" spans="1:10" ht="24" customHeight="1" x14ac:dyDescent="0.2">
      <c r="A3" s="300" t="s">
        <v>210</v>
      </c>
      <c r="B3" s="300"/>
      <c r="C3" s="300"/>
      <c r="D3" s="300"/>
      <c r="E3" s="300"/>
      <c r="F3" s="300"/>
      <c r="G3" s="300"/>
      <c r="H3" s="30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307" t="s">
        <v>71</v>
      </c>
      <c r="B6" s="301" t="s">
        <v>80</v>
      </c>
      <c r="C6" s="302"/>
      <c r="D6" s="302"/>
      <c r="E6" s="293" t="s">
        <v>84</v>
      </c>
      <c r="F6" s="293" t="s">
        <v>85</v>
      </c>
      <c r="G6" s="293" t="s">
        <v>86</v>
      </c>
      <c r="H6" s="304" t="s">
        <v>13</v>
      </c>
    </row>
    <row r="7" spans="1:10" ht="24" customHeight="1" thickBot="1" x14ac:dyDescent="0.25">
      <c r="A7" s="308"/>
      <c r="B7" s="303"/>
      <c r="C7" s="303"/>
      <c r="D7" s="303"/>
      <c r="E7" s="294"/>
      <c r="F7" s="309"/>
      <c r="G7" s="309"/>
      <c r="H7" s="305"/>
    </row>
    <row r="8" spans="1:10" ht="44.25" customHeight="1" x14ac:dyDescent="0.2">
      <c r="A8" s="306" t="s">
        <v>87</v>
      </c>
      <c r="B8" s="296" t="s">
        <v>29</v>
      </c>
      <c r="C8" s="296"/>
      <c r="D8" s="296"/>
      <c r="E8" s="106">
        <f>F8+G8</f>
        <v>0</v>
      </c>
      <c r="F8" s="106">
        <v>0</v>
      </c>
      <c r="G8" s="107">
        <v>0</v>
      </c>
      <c r="H8" s="108"/>
    </row>
    <row r="9" spans="1:10" ht="44.25" customHeight="1" x14ac:dyDescent="0.2">
      <c r="A9" s="306"/>
      <c r="B9" s="295" t="s">
        <v>88</v>
      </c>
      <c r="C9" s="295"/>
      <c r="D9" s="295"/>
      <c r="E9" s="273">
        <f t="shared" ref="E9:E17" si="0">F9+G9</f>
        <v>6072000</v>
      </c>
      <c r="F9" s="274">
        <v>5520000</v>
      </c>
      <c r="G9" s="275">
        <v>552000</v>
      </c>
      <c r="H9" s="111"/>
    </row>
    <row r="10" spans="1:10" ht="44.25" customHeight="1" x14ac:dyDescent="0.2">
      <c r="A10" s="306"/>
      <c r="B10" s="295" t="s">
        <v>59</v>
      </c>
      <c r="C10" s="295"/>
      <c r="D10" s="295"/>
      <c r="E10" s="106">
        <f t="shared" si="0"/>
        <v>0</v>
      </c>
      <c r="F10" s="109">
        <v>0</v>
      </c>
      <c r="G10" s="110">
        <v>0</v>
      </c>
      <c r="H10" s="111"/>
    </row>
    <row r="11" spans="1:10" ht="44.25" customHeight="1" x14ac:dyDescent="0.2">
      <c r="A11" s="306"/>
      <c r="B11" s="295" t="s">
        <v>60</v>
      </c>
      <c r="C11" s="298"/>
      <c r="D11" s="298"/>
      <c r="E11" s="106">
        <f t="shared" si="0"/>
        <v>0</v>
      </c>
      <c r="F11" s="109">
        <v>0</v>
      </c>
      <c r="G11" s="110">
        <v>0</v>
      </c>
      <c r="H11" s="111"/>
    </row>
    <row r="12" spans="1:10" ht="44.25" customHeight="1" x14ac:dyDescent="0.2">
      <c r="A12" s="306"/>
      <c r="B12" s="299" t="s">
        <v>89</v>
      </c>
      <c r="C12" s="298"/>
      <c r="D12" s="298"/>
      <c r="E12" s="106">
        <f t="shared" si="0"/>
        <v>0</v>
      </c>
      <c r="F12" s="109">
        <v>0</v>
      </c>
      <c r="G12" s="110">
        <v>0</v>
      </c>
      <c r="H12" s="111"/>
    </row>
    <row r="13" spans="1:10" ht="44.25" customHeight="1" x14ac:dyDescent="0.2">
      <c r="A13" s="288"/>
      <c r="B13" s="299" t="s">
        <v>90</v>
      </c>
      <c r="C13" s="298"/>
      <c r="D13" s="298"/>
      <c r="E13" s="106">
        <f t="shared" si="0"/>
        <v>0</v>
      </c>
      <c r="F13" s="109">
        <v>0</v>
      </c>
      <c r="G13" s="110">
        <v>0</v>
      </c>
      <c r="H13" s="111"/>
    </row>
    <row r="14" spans="1:10" ht="44.25" customHeight="1" x14ac:dyDescent="0.2">
      <c r="A14" s="99" t="s">
        <v>72</v>
      </c>
      <c r="B14" s="295" t="s">
        <v>31</v>
      </c>
      <c r="C14" s="295"/>
      <c r="D14" s="295"/>
      <c r="E14" s="273">
        <v>267000</v>
      </c>
      <c r="F14" s="274">
        <v>267000</v>
      </c>
      <c r="G14" s="275">
        <v>0</v>
      </c>
      <c r="H14" s="111"/>
    </row>
    <row r="15" spans="1:10" ht="44.25" customHeight="1" x14ac:dyDescent="0.2">
      <c r="A15" s="287" t="s">
        <v>73</v>
      </c>
      <c r="B15" s="295" t="s">
        <v>91</v>
      </c>
      <c r="C15" s="295"/>
      <c r="D15" s="295"/>
      <c r="E15" s="106">
        <f>F15+G15</f>
        <v>0</v>
      </c>
      <c r="F15" s="109">
        <v>0</v>
      </c>
      <c r="G15" s="110">
        <v>0</v>
      </c>
      <c r="H15" s="111"/>
    </row>
    <row r="16" spans="1:10" ht="44.25" customHeight="1" x14ac:dyDescent="0.2">
      <c r="A16" s="288"/>
      <c r="B16" s="295" t="s">
        <v>92</v>
      </c>
      <c r="C16" s="295"/>
      <c r="D16" s="295"/>
      <c r="E16" s="106">
        <f>F16+G16</f>
        <v>0</v>
      </c>
      <c r="F16" s="109">
        <v>0</v>
      </c>
      <c r="G16" s="110">
        <v>0</v>
      </c>
      <c r="H16" s="111"/>
    </row>
    <row r="17" spans="1:8" ht="44.25" customHeight="1" thickBot="1" x14ac:dyDescent="0.25">
      <c r="A17" s="289" t="s">
        <v>56</v>
      </c>
      <c r="B17" s="290"/>
      <c r="C17" s="290"/>
      <c r="D17" s="290"/>
      <c r="E17" s="106">
        <f t="shared" si="0"/>
        <v>0</v>
      </c>
      <c r="F17" s="112">
        <v>0</v>
      </c>
      <c r="G17" s="113">
        <v>0</v>
      </c>
      <c r="H17" s="114"/>
    </row>
    <row r="18" spans="1:8" ht="44.25" customHeight="1" thickBot="1" x14ac:dyDescent="0.25">
      <c r="A18" s="291" t="s">
        <v>10</v>
      </c>
      <c r="B18" s="292"/>
      <c r="C18" s="292"/>
      <c r="D18" s="292"/>
      <c r="E18" s="282">
        <f>SUM(E8:E17)</f>
        <v>6339000</v>
      </c>
      <c r="F18" s="282">
        <f>SUM(F8:F17)</f>
        <v>5787000</v>
      </c>
      <c r="G18" s="282">
        <f>SUM(G8:G17)</f>
        <v>552000</v>
      </c>
      <c r="H18" s="115"/>
    </row>
    <row r="19" spans="1:8" ht="25.5" customHeight="1" x14ac:dyDescent="0.2">
      <c r="A19" s="208" t="s">
        <v>122</v>
      </c>
      <c r="B19" s="207" t="s">
        <v>125</v>
      </c>
      <c r="D19" s="247"/>
    </row>
    <row r="20" spans="1:8" ht="22.5" customHeight="1" x14ac:dyDescent="0.2">
      <c r="A20" s="207"/>
      <c r="B20" s="207" t="s">
        <v>126</v>
      </c>
      <c r="C20" s="5"/>
      <c r="D20" s="2"/>
    </row>
    <row r="21" spans="1:8" ht="21" customHeight="1" x14ac:dyDescent="0.2">
      <c r="B21" s="3" t="s">
        <v>127</v>
      </c>
      <c r="C21" s="2"/>
      <c r="D21" s="2"/>
    </row>
    <row r="22" spans="1:8" x14ac:dyDescent="0.2">
      <c r="D22" s="13"/>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F15" sqref="F15"/>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76</v>
      </c>
      <c r="C1" s="45"/>
      <c r="D1" s="45"/>
      <c r="E1" s="45"/>
      <c r="F1" s="45"/>
      <c r="G1" s="45"/>
    </row>
    <row r="2" spans="1:10" s="13" customFormat="1" ht="24" customHeight="1" x14ac:dyDescent="0.2">
      <c r="A2" s="297" t="s">
        <v>93</v>
      </c>
      <c r="B2" s="297"/>
      <c r="C2" s="297"/>
      <c r="D2" s="297"/>
      <c r="E2" s="297"/>
      <c r="F2" s="297"/>
      <c r="G2" s="297"/>
      <c r="H2" s="297"/>
    </row>
    <row r="3" spans="1:10" ht="24" customHeight="1" x14ac:dyDescent="0.2">
      <c r="A3" s="300" t="s">
        <v>210</v>
      </c>
      <c r="B3" s="300"/>
      <c r="C3" s="300"/>
      <c r="D3" s="300"/>
      <c r="E3" s="300"/>
      <c r="F3" s="300"/>
      <c r="G3" s="300"/>
      <c r="H3" s="30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307" t="s">
        <v>71</v>
      </c>
      <c r="B6" s="301" t="s">
        <v>80</v>
      </c>
      <c r="C6" s="302"/>
      <c r="D6" s="302"/>
      <c r="E6" s="293" t="s">
        <v>84</v>
      </c>
      <c r="F6" s="293" t="s">
        <v>85</v>
      </c>
      <c r="G6" s="293" t="s">
        <v>86</v>
      </c>
      <c r="H6" s="304" t="s">
        <v>13</v>
      </c>
    </row>
    <row r="7" spans="1:10" ht="24" customHeight="1" thickBot="1" x14ac:dyDescent="0.25">
      <c r="A7" s="308"/>
      <c r="B7" s="303"/>
      <c r="C7" s="303"/>
      <c r="D7" s="303"/>
      <c r="E7" s="294"/>
      <c r="F7" s="309"/>
      <c r="G7" s="309"/>
      <c r="H7" s="305"/>
    </row>
    <row r="8" spans="1:10" ht="44.25" customHeight="1" x14ac:dyDescent="0.2">
      <c r="A8" s="306" t="s">
        <v>87</v>
      </c>
      <c r="B8" s="296" t="s">
        <v>29</v>
      </c>
      <c r="C8" s="296"/>
      <c r="D8" s="296"/>
      <c r="E8" s="106">
        <f>F8+G8</f>
        <v>0</v>
      </c>
      <c r="F8" s="106">
        <v>0</v>
      </c>
      <c r="G8" s="107">
        <v>0</v>
      </c>
      <c r="H8" s="108"/>
    </row>
    <row r="9" spans="1:10" ht="44.25" customHeight="1" x14ac:dyDescent="0.2">
      <c r="A9" s="306"/>
      <c r="B9" s="295" t="s">
        <v>88</v>
      </c>
      <c r="C9" s="295"/>
      <c r="D9" s="295"/>
      <c r="E9" s="273">
        <f t="shared" ref="E9:E17" si="0">F9+G9</f>
        <v>550000</v>
      </c>
      <c r="F9" s="274">
        <v>500000</v>
      </c>
      <c r="G9" s="275">
        <v>50000</v>
      </c>
      <c r="H9" s="111"/>
    </row>
    <row r="10" spans="1:10" ht="44.25" customHeight="1" x14ac:dyDescent="0.2">
      <c r="A10" s="306"/>
      <c r="B10" s="295" t="s">
        <v>59</v>
      </c>
      <c r="C10" s="295"/>
      <c r="D10" s="295"/>
      <c r="E10" s="106">
        <f t="shared" si="0"/>
        <v>0</v>
      </c>
      <c r="F10" s="109">
        <v>0</v>
      </c>
      <c r="G10" s="110">
        <v>0</v>
      </c>
      <c r="H10" s="111"/>
    </row>
    <row r="11" spans="1:10" ht="44.25" customHeight="1" x14ac:dyDescent="0.2">
      <c r="A11" s="306"/>
      <c r="B11" s="295" t="s">
        <v>60</v>
      </c>
      <c r="C11" s="298"/>
      <c r="D11" s="298"/>
      <c r="E11" s="106">
        <f t="shared" si="0"/>
        <v>0</v>
      </c>
      <c r="F11" s="109">
        <v>0</v>
      </c>
      <c r="G11" s="110">
        <v>0</v>
      </c>
      <c r="H11" s="111"/>
    </row>
    <row r="12" spans="1:10" ht="44.25" customHeight="1" x14ac:dyDescent="0.2">
      <c r="A12" s="306"/>
      <c r="B12" s="299" t="s">
        <v>89</v>
      </c>
      <c r="C12" s="298"/>
      <c r="D12" s="298"/>
      <c r="E12" s="106">
        <f t="shared" si="0"/>
        <v>0</v>
      </c>
      <c r="F12" s="109">
        <v>0</v>
      </c>
      <c r="G12" s="110">
        <v>0</v>
      </c>
      <c r="H12" s="111"/>
    </row>
    <row r="13" spans="1:10" ht="44.25" customHeight="1" x14ac:dyDescent="0.2">
      <c r="A13" s="288"/>
      <c r="B13" s="299" t="s">
        <v>90</v>
      </c>
      <c r="C13" s="298"/>
      <c r="D13" s="298"/>
      <c r="E13" s="106">
        <f t="shared" si="0"/>
        <v>0</v>
      </c>
      <c r="F13" s="109">
        <v>0</v>
      </c>
      <c r="G13" s="110">
        <v>0</v>
      </c>
      <c r="H13" s="111"/>
    </row>
    <row r="14" spans="1:10" ht="44.25" customHeight="1" x14ac:dyDescent="0.2">
      <c r="A14" s="99" t="s">
        <v>72</v>
      </c>
      <c r="B14" s="295" t="s">
        <v>31</v>
      </c>
      <c r="C14" s="295"/>
      <c r="D14" s="295"/>
      <c r="E14" s="273">
        <v>149520</v>
      </c>
      <c r="F14" s="274">
        <v>149520</v>
      </c>
      <c r="G14" s="275">
        <v>0</v>
      </c>
      <c r="H14" s="111"/>
    </row>
    <row r="15" spans="1:10" ht="44.25" customHeight="1" x14ac:dyDescent="0.2">
      <c r="A15" s="287" t="s">
        <v>73</v>
      </c>
      <c r="B15" s="295" t="s">
        <v>91</v>
      </c>
      <c r="C15" s="295"/>
      <c r="D15" s="295"/>
      <c r="E15" s="106">
        <f>F15+G15</f>
        <v>0</v>
      </c>
      <c r="F15" s="109">
        <v>0</v>
      </c>
      <c r="G15" s="110">
        <v>0</v>
      </c>
      <c r="H15" s="111"/>
    </row>
    <row r="16" spans="1:10" ht="44.25" customHeight="1" x14ac:dyDescent="0.2">
      <c r="A16" s="288"/>
      <c r="B16" s="295" t="s">
        <v>92</v>
      </c>
      <c r="C16" s="295"/>
      <c r="D16" s="295"/>
      <c r="E16" s="106">
        <f>F16+G16</f>
        <v>0</v>
      </c>
      <c r="F16" s="109">
        <v>0</v>
      </c>
      <c r="G16" s="110">
        <v>0</v>
      </c>
      <c r="H16" s="111"/>
    </row>
    <row r="17" spans="1:8" ht="44.25" customHeight="1" thickBot="1" x14ac:dyDescent="0.25">
      <c r="A17" s="289" t="s">
        <v>56</v>
      </c>
      <c r="B17" s="290"/>
      <c r="C17" s="290"/>
      <c r="D17" s="290"/>
      <c r="E17" s="106">
        <f t="shared" si="0"/>
        <v>0</v>
      </c>
      <c r="F17" s="112">
        <v>0</v>
      </c>
      <c r="G17" s="113">
        <v>0</v>
      </c>
      <c r="H17" s="114"/>
    </row>
    <row r="18" spans="1:8" ht="44.25" customHeight="1" thickBot="1" x14ac:dyDescent="0.25">
      <c r="A18" s="291" t="s">
        <v>10</v>
      </c>
      <c r="B18" s="292"/>
      <c r="C18" s="292"/>
      <c r="D18" s="292"/>
      <c r="E18" s="282">
        <f>SUM(E8:E17)</f>
        <v>699520</v>
      </c>
      <c r="F18" s="282">
        <f>SUM(F8:F17)</f>
        <v>649520</v>
      </c>
      <c r="G18" s="282">
        <f>SUM(G8:G17)</f>
        <v>50000</v>
      </c>
      <c r="H18" s="115"/>
    </row>
    <row r="19" spans="1:8" ht="25.5" customHeight="1" x14ac:dyDescent="0.2">
      <c r="A19" s="208" t="s">
        <v>122</v>
      </c>
      <c r="B19" s="207" t="s">
        <v>123</v>
      </c>
      <c r="C19" s="207"/>
      <c r="D19" s="207"/>
      <c r="E19" s="144"/>
    </row>
    <row r="20" spans="1:8" ht="22.5" customHeight="1" x14ac:dyDescent="0.2">
      <c r="A20" s="207"/>
      <c r="B20" s="207" t="s">
        <v>124</v>
      </c>
      <c r="C20" s="245"/>
      <c r="D20" s="246"/>
      <c r="E20" s="144"/>
    </row>
    <row r="21" spans="1:8" ht="21" customHeight="1" x14ac:dyDescent="0.2">
      <c r="B21" s="3" t="s">
        <v>169</v>
      </c>
      <c r="C21" s="2"/>
      <c r="D21" s="2"/>
    </row>
    <row r="22" spans="1:8" x14ac:dyDescent="0.2">
      <c r="D22" s="13"/>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tabSelected="1" view="pageBreakPreview" zoomScale="70" zoomScaleNormal="70" zoomScaleSheetLayoutView="70" workbookViewId="0">
      <selection activeCell="L13" sqref="L13:L14"/>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6384" width="9" style="1"/>
  </cols>
  <sheetData>
    <row r="1" spans="1:18" ht="25" customHeight="1" x14ac:dyDescent="0.25">
      <c r="A1" s="47" t="s">
        <v>77</v>
      </c>
      <c r="B1" s="47"/>
      <c r="C1" s="53"/>
      <c r="D1" s="53"/>
      <c r="E1" s="53"/>
      <c r="F1" s="53"/>
      <c r="G1" s="53"/>
      <c r="H1" s="53"/>
      <c r="I1" s="53"/>
      <c r="J1" s="53"/>
      <c r="K1" s="53"/>
      <c r="L1" s="53"/>
      <c r="M1" s="53"/>
      <c r="N1" s="53"/>
      <c r="O1" s="53"/>
      <c r="P1" s="53"/>
    </row>
    <row r="2" spans="1:18" ht="25" customHeight="1" x14ac:dyDescent="0.2">
      <c r="A2" s="297" t="s">
        <v>47</v>
      </c>
      <c r="B2" s="297"/>
      <c r="C2" s="297"/>
      <c r="D2" s="297"/>
      <c r="E2" s="297"/>
      <c r="F2" s="297"/>
      <c r="G2" s="297"/>
      <c r="H2" s="297"/>
      <c r="I2" s="297"/>
      <c r="J2" s="297"/>
      <c r="K2" s="297"/>
      <c r="L2" s="297"/>
      <c r="M2" s="297"/>
      <c r="N2" s="297"/>
      <c r="O2" s="297"/>
      <c r="P2" s="297"/>
    </row>
    <row r="3" spans="1:18" ht="20.149999999999999" customHeight="1" x14ac:dyDescent="0.2">
      <c r="A3" s="98"/>
      <c r="B3" s="98"/>
      <c r="C3" s="98"/>
      <c r="D3" s="98"/>
      <c r="E3" s="98"/>
      <c r="F3" s="98"/>
      <c r="G3" s="28" t="s">
        <v>210</v>
      </c>
      <c r="H3" s="98"/>
      <c r="I3" s="98"/>
      <c r="J3" s="98"/>
      <c r="K3" s="98"/>
      <c r="L3" s="98"/>
      <c r="M3" s="98"/>
      <c r="N3" s="98"/>
      <c r="O3" s="98"/>
      <c r="P3" s="98"/>
      <c r="Q3" s="13"/>
      <c r="R3" s="116"/>
    </row>
    <row r="4" spans="1:18" ht="25" customHeight="1" x14ac:dyDescent="0.25">
      <c r="A4" s="117" t="s">
        <v>94</v>
      </c>
      <c r="B4" s="367" t="s">
        <v>105</v>
      </c>
      <c r="C4" s="367"/>
      <c r="D4" s="28"/>
      <c r="E4" s="28"/>
      <c r="F4" s="48"/>
      <c r="G4" s="54"/>
      <c r="H4" s="54"/>
      <c r="I4" s="54"/>
      <c r="J4" s="54"/>
      <c r="K4" s="54"/>
      <c r="L4" s="54"/>
      <c r="M4" s="53"/>
      <c r="N4" s="53"/>
      <c r="O4" s="101"/>
      <c r="P4" s="101"/>
    </row>
    <row r="5" spans="1:18" ht="25" customHeight="1" x14ac:dyDescent="0.25">
      <c r="A5" s="118" t="s">
        <v>170</v>
      </c>
      <c r="B5" s="368" t="s">
        <v>30</v>
      </c>
      <c r="C5" s="368"/>
      <c r="D5" s="101"/>
      <c r="E5" s="102"/>
      <c r="F5" s="102"/>
      <c r="G5" s="53"/>
      <c r="H5" s="53"/>
      <c r="I5" s="53"/>
      <c r="J5" s="53"/>
      <c r="K5" s="53"/>
      <c r="L5" s="53"/>
      <c r="M5" s="53"/>
      <c r="N5" s="53"/>
      <c r="O5" s="119" t="s">
        <v>96</v>
      </c>
      <c r="P5" s="120">
        <v>1</v>
      </c>
    </row>
    <row r="6" spans="1:18" ht="14.5" thickBot="1" x14ac:dyDescent="0.25">
      <c r="H6" s="121" t="s">
        <v>15</v>
      </c>
    </row>
    <row r="7" spans="1:18" ht="33" x14ac:dyDescent="0.25">
      <c r="A7" s="369" t="s">
        <v>32</v>
      </c>
      <c r="B7" s="370"/>
      <c r="C7" s="312" t="s">
        <v>18</v>
      </c>
      <c r="D7" s="312"/>
      <c r="E7" s="313"/>
      <c r="F7" s="6" t="s">
        <v>12</v>
      </c>
      <c r="G7" s="11" t="s">
        <v>97</v>
      </c>
      <c r="H7" s="7" t="s">
        <v>98</v>
      </c>
      <c r="I7" s="20" t="s">
        <v>3</v>
      </c>
      <c r="J7" s="14" t="s">
        <v>4</v>
      </c>
      <c r="K7" s="14" t="s">
        <v>16</v>
      </c>
      <c r="L7" s="14" t="s">
        <v>5</v>
      </c>
      <c r="M7" s="14" t="s">
        <v>6</v>
      </c>
      <c r="N7" s="21" t="s">
        <v>7</v>
      </c>
      <c r="O7" s="18" t="s">
        <v>11</v>
      </c>
      <c r="P7" s="360" t="s">
        <v>8</v>
      </c>
    </row>
    <row r="8" spans="1:18" ht="24.75" customHeight="1" thickBot="1" x14ac:dyDescent="0.25">
      <c r="A8" s="371"/>
      <c r="B8" s="372"/>
      <c r="C8" s="15" t="s">
        <v>17</v>
      </c>
      <c r="D8" s="16" t="s">
        <v>0</v>
      </c>
      <c r="E8" s="17" t="s">
        <v>1</v>
      </c>
      <c r="F8" s="8" t="s">
        <v>99</v>
      </c>
      <c r="G8" s="9" t="s">
        <v>100</v>
      </c>
      <c r="H8" s="10" t="s">
        <v>46</v>
      </c>
      <c r="I8" s="23" t="s">
        <v>2</v>
      </c>
      <c r="J8" s="22" t="s">
        <v>2</v>
      </c>
      <c r="K8" s="22" t="s">
        <v>2</v>
      </c>
      <c r="L8" s="22" t="s">
        <v>2</v>
      </c>
      <c r="M8" s="22" t="s">
        <v>2</v>
      </c>
      <c r="N8" s="24" t="s">
        <v>2</v>
      </c>
      <c r="O8" s="15" t="s">
        <v>27</v>
      </c>
      <c r="P8" s="361"/>
    </row>
    <row r="9" spans="1:18" ht="32.15" customHeight="1" x14ac:dyDescent="0.2">
      <c r="A9" s="373" t="s">
        <v>101</v>
      </c>
      <c r="B9" s="374"/>
      <c r="C9" s="314" t="s">
        <v>102</v>
      </c>
      <c r="D9" s="319">
        <v>1</v>
      </c>
      <c r="E9" s="355">
        <v>400000</v>
      </c>
      <c r="F9" s="358">
        <f>G9+H9</f>
        <v>440000</v>
      </c>
      <c r="G9" s="340">
        <f>D9*E9</f>
        <v>400000</v>
      </c>
      <c r="H9" s="338">
        <v>40000</v>
      </c>
      <c r="I9" s="335">
        <v>45208</v>
      </c>
      <c r="J9" s="333">
        <v>45219</v>
      </c>
      <c r="K9" s="352">
        <v>45250</v>
      </c>
      <c r="L9" s="333">
        <v>45260</v>
      </c>
      <c r="M9" s="333">
        <v>45285</v>
      </c>
      <c r="N9" s="349" t="s">
        <v>209</v>
      </c>
      <c r="O9" s="241" t="s">
        <v>168</v>
      </c>
      <c r="P9" s="347" t="s">
        <v>103</v>
      </c>
      <c r="R9" s="116"/>
    </row>
    <row r="10" spans="1:18" ht="32.15" customHeight="1" x14ac:dyDescent="0.2">
      <c r="A10" s="375" t="s">
        <v>104</v>
      </c>
      <c r="B10" s="376"/>
      <c r="C10" s="315"/>
      <c r="D10" s="320"/>
      <c r="E10" s="327"/>
      <c r="F10" s="359"/>
      <c r="G10" s="341"/>
      <c r="H10" s="339"/>
      <c r="I10" s="336"/>
      <c r="J10" s="334"/>
      <c r="K10" s="346"/>
      <c r="L10" s="334"/>
      <c r="M10" s="334"/>
      <c r="N10" s="350"/>
      <c r="O10" s="242" t="s">
        <v>28</v>
      </c>
      <c r="P10" s="348"/>
    </row>
    <row r="11" spans="1:18" ht="32.15" customHeight="1" x14ac:dyDescent="0.2">
      <c r="A11" s="377" t="s">
        <v>147</v>
      </c>
      <c r="B11" s="378"/>
      <c r="C11" s="316" t="s">
        <v>102</v>
      </c>
      <c r="D11" s="325">
        <v>1</v>
      </c>
      <c r="E11" s="326">
        <v>100000</v>
      </c>
      <c r="F11" s="328">
        <f>G11+H11</f>
        <v>110000</v>
      </c>
      <c r="G11" s="329">
        <f>D11*E11</f>
        <v>100000</v>
      </c>
      <c r="H11" s="339">
        <v>10000</v>
      </c>
      <c r="I11" s="343">
        <v>45229</v>
      </c>
      <c r="J11" s="344">
        <v>45245</v>
      </c>
      <c r="K11" s="345">
        <v>45280</v>
      </c>
      <c r="L11" s="344">
        <v>45288</v>
      </c>
      <c r="M11" s="344">
        <v>45301</v>
      </c>
      <c r="N11" s="357" t="s">
        <v>209</v>
      </c>
      <c r="O11" s="243" t="s">
        <v>167</v>
      </c>
      <c r="P11" s="348" t="s">
        <v>149</v>
      </c>
    </row>
    <row r="12" spans="1:18" ht="32.15" customHeight="1" x14ac:dyDescent="0.2">
      <c r="A12" s="375" t="s">
        <v>148</v>
      </c>
      <c r="B12" s="376"/>
      <c r="C12" s="315"/>
      <c r="D12" s="320"/>
      <c r="E12" s="327"/>
      <c r="F12" s="328"/>
      <c r="G12" s="329"/>
      <c r="H12" s="339"/>
      <c r="I12" s="336"/>
      <c r="J12" s="334"/>
      <c r="K12" s="346"/>
      <c r="L12" s="334"/>
      <c r="M12" s="334"/>
      <c r="N12" s="357"/>
      <c r="O12" s="242" t="s">
        <v>28</v>
      </c>
      <c r="P12" s="348"/>
    </row>
    <row r="13" spans="1:18" ht="32.15" customHeight="1" x14ac:dyDescent="0.2">
      <c r="A13" s="362"/>
      <c r="B13" s="363"/>
      <c r="C13" s="310"/>
      <c r="D13" s="321"/>
      <c r="E13" s="323"/>
      <c r="F13" s="337">
        <f>G13+H13</f>
        <v>0</v>
      </c>
      <c r="G13" s="331">
        <f>D13*E13</f>
        <v>0</v>
      </c>
      <c r="H13" s="332"/>
      <c r="I13" s="330"/>
      <c r="J13" s="342"/>
      <c r="K13" s="342"/>
      <c r="L13" s="342"/>
      <c r="M13" s="342"/>
      <c r="N13" s="353"/>
      <c r="O13" s="123"/>
      <c r="P13" s="351"/>
    </row>
    <row r="14" spans="1:18" ht="32.15" customHeight="1" x14ac:dyDescent="0.2">
      <c r="A14" s="364"/>
      <c r="B14" s="365"/>
      <c r="C14" s="311"/>
      <c r="D14" s="322"/>
      <c r="E14" s="324"/>
      <c r="F14" s="337"/>
      <c r="G14" s="331"/>
      <c r="H14" s="332"/>
      <c r="I14" s="330"/>
      <c r="J14" s="342"/>
      <c r="K14" s="342"/>
      <c r="L14" s="342"/>
      <c r="M14" s="342"/>
      <c r="N14" s="353"/>
      <c r="O14" s="122" t="s">
        <v>28</v>
      </c>
      <c r="P14" s="351"/>
    </row>
    <row r="15" spans="1:18" ht="32.15" customHeight="1" x14ac:dyDescent="0.2">
      <c r="A15" s="362"/>
      <c r="B15" s="363"/>
      <c r="C15" s="310"/>
      <c r="D15" s="317"/>
      <c r="E15" s="318"/>
      <c r="F15" s="337">
        <f>G15+H15</f>
        <v>0</v>
      </c>
      <c r="G15" s="331">
        <f>D15*E15</f>
        <v>0</v>
      </c>
      <c r="H15" s="332"/>
      <c r="I15" s="330"/>
      <c r="J15" s="342"/>
      <c r="K15" s="342"/>
      <c r="L15" s="342"/>
      <c r="M15" s="342"/>
      <c r="N15" s="353"/>
      <c r="O15" s="123"/>
      <c r="P15" s="351"/>
    </row>
    <row r="16" spans="1:18" ht="32.15" customHeight="1" x14ac:dyDescent="0.2">
      <c r="A16" s="364"/>
      <c r="B16" s="365"/>
      <c r="C16" s="311"/>
      <c r="D16" s="317"/>
      <c r="E16" s="318"/>
      <c r="F16" s="337"/>
      <c r="G16" s="331"/>
      <c r="H16" s="332"/>
      <c r="I16" s="330"/>
      <c r="J16" s="342"/>
      <c r="K16" s="342"/>
      <c r="L16" s="342"/>
      <c r="M16" s="342"/>
      <c r="N16" s="353"/>
      <c r="O16" s="122" t="s">
        <v>28</v>
      </c>
      <c r="P16" s="351"/>
    </row>
    <row r="17" spans="1:18" ht="32.15" customHeight="1" x14ac:dyDescent="0.2">
      <c r="A17" s="362"/>
      <c r="B17" s="363"/>
      <c r="C17" s="310"/>
      <c r="D17" s="317"/>
      <c r="E17" s="318"/>
      <c r="F17" s="337">
        <f>G17+H17</f>
        <v>0</v>
      </c>
      <c r="G17" s="331">
        <f>D17*E17</f>
        <v>0</v>
      </c>
      <c r="H17" s="332"/>
      <c r="I17" s="330"/>
      <c r="J17" s="342"/>
      <c r="K17" s="342"/>
      <c r="L17" s="342"/>
      <c r="M17" s="342"/>
      <c r="N17" s="353"/>
      <c r="O17" s="123"/>
      <c r="P17" s="351"/>
    </row>
    <row r="18" spans="1:18" ht="32.15" customHeight="1" x14ac:dyDescent="0.2">
      <c r="A18" s="364"/>
      <c r="B18" s="365"/>
      <c r="C18" s="311"/>
      <c r="D18" s="317"/>
      <c r="E18" s="318"/>
      <c r="F18" s="337"/>
      <c r="G18" s="331"/>
      <c r="H18" s="332"/>
      <c r="I18" s="330"/>
      <c r="J18" s="342"/>
      <c r="K18" s="342"/>
      <c r="L18" s="342"/>
      <c r="M18" s="342"/>
      <c r="N18" s="353"/>
      <c r="O18" s="122" t="s">
        <v>28</v>
      </c>
      <c r="P18" s="351"/>
    </row>
    <row r="19" spans="1:18" ht="32.15" customHeight="1" x14ac:dyDescent="0.2">
      <c r="A19" s="362"/>
      <c r="B19" s="363"/>
      <c r="C19" s="310"/>
      <c r="D19" s="317"/>
      <c r="E19" s="318"/>
      <c r="F19" s="337">
        <f>G19+H19</f>
        <v>0</v>
      </c>
      <c r="G19" s="331">
        <f>D19*E19</f>
        <v>0</v>
      </c>
      <c r="H19" s="332"/>
      <c r="I19" s="330"/>
      <c r="J19" s="342"/>
      <c r="K19" s="342"/>
      <c r="L19" s="342"/>
      <c r="M19" s="342"/>
      <c r="N19" s="353"/>
      <c r="O19" s="123"/>
      <c r="P19" s="351"/>
    </row>
    <row r="20" spans="1:18" ht="32.15" customHeight="1" x14ac:dyDescent="0.2">
      <c r="A20" s="364"/>
      <c r="B20" s="365"/>
      <c r="C20" s="311"/>
      <c r="D20" s="317"/>
      <c r="E20" s="318"/>
      <c r="F20" s="337"/>
      <c r="G20" s="331"/>
      <c r="H20" s="332"/>
      <c r="I20" s="330"/>
      <c r="J20" s="342"/>
      <c r="K20" s="342"/>
      <c r="L20" s="342"/>
      <c r="M20" s="342"/>
      <c r="N20" s="353"/>
      <c r="O20" s="122" t="s">
        <v>28</v>
      </c>
      <c r="P20" s="351"/>
    </row>
    <row r="21" spans="1:18" ht="32.15" customHeight="1" x14ac:dyDescent="0.2">
      <c r="A21" s="362"/>
      <c r="B21" s="363"/>
      <c r="C21" s="310"/>
      <c r="D21" s="317"/>
      <c r="E21" s="318"/>
      <c r="F21" s="337">
        <f>G21+H21</f>
        <v>0</v>
      </c>
      <c r="G21" s="331">
        <f>D21*E21</f>
        <v>0</v>
      </c>
      <c r="H21" s="332"/>
      <c r="I21" s="330"/>
      <c r="J21" s="342"/>
      <c r="K21" s="342"/>
      <c r="L21" s="342"/>
      <c r="M21" s="342"/>
      <c r="N21" s="353"/>
      <c r="O21" s="123"/>
      <c r="P21" s="351"/>
    </row>
    <row r="22" spans="1:18" ht="32.15" customHeight="1" thickBot="1" x14ac:dyDescent="0.25">
      <c r="A22" s="364"/>
      <c r="B22" s="365"/>
      <c r="C22" s="311"/>
      <c r="D22" s="317"/>
      <c r="E22" s="318"/>
      <c r="F22" s="337"/>
      <c r="G22" s="331"/>
      <c r="H22" s="332"/>
      <c r="I22" s="379"/>
      <c r="J22" s="356"/>
      <c r="K22" s="356"/>
      <c r="L22" s="356"/>
      <c r="M22" s="356"/>
      <c r="N22" s="354"/>
      <c r="O22" s="122" t="s">
        <v>28</v>
      </c>
      <c r="P22" s="351"/>
    </row>
    <row r="23" spans="1:18" ht="45" customHeight="1" x14ac:dyDescent="0.2">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2">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2">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5">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10" customHeight="1" x14ac:dyDescent="0.2">
      <c r="A27" s="44"/>
      <c r="B27" s="44"/>
      <c r="C27" s="28"/>
      <c r="D27" s="28"/>
      <c r="E27" s="28"/>
      <c r="F27" s="28"/>
      <c r="G27" s="28"/>
      <c r="H27" s="28"/>
      <c r="I27" s="28"/>
      <c r="J27" s="28"/>
      <c r="K27" s="28"/>
      <c r="L27" s="28"/>
      <c r="M27" s="2"/>
      <c r="N27" s="2"/>
      <c r="O27" s="2"/>
      <c r="P27" s="2"/>
    </row>
    <row r="28" spans="1:18" ht="16.5" x14ac:dyDescent="0.2">
      <c r="A28" s="44"/>
      <c r="B28" s="46" t="s">
        <v>9</v>
      </c>
      <c r="C28" s="43" t="s">
        <v>57</v>
      </c>
      <c r="D28" s="43"/>
      <c r="E28" s="43"/>
      <c r="F28" s="43"/>
      <c r="G28" s="43"/>
      <c r="H28" s="43"/>
      <c r="I28" s="43"/>
      <c r="J28" s="43"/>
      <c r="K28" s="43" t="s">
        <v>74</v>
      </c>
      <c r="L28" s="124"/>
      <c r="M28" s="2"/>
      <c r="N28" s="2"/>
      <c r="O28" s="2"/>
    </row>
    <row r="29" spans="1:18" ht="16.5" x14ac:dyDescent="0.25">
      <c r="A29" s="47"/>
      <c r="B29" s="47"/>
      <c r="C29" s="125" t="s">
        <v>26</v>
      </c>
      <c r="D29" s="125"/>
      <c r="E29" s="125"/>
      <c r="F29" s="125"/>
      <c r="G29" s="125"/>
      <c r="H29" s="125"/>
      <c r="I29" s="125"/>
      <c r="J29" s="125"/>
      <c r="K29" s="125"/>
      <c r="L29" s="125"/>
      <c r="M29" s="126"/>
      <c r="N29" s="12"/>
      <c r="O29" s="12"/>
      <c r="P29" s="12"/>
    </row>
    <row r="30" spans="1:18" ht="16.5" x14ac:dyDescent="0.25">
      <c r="A30" s="47"/>
      <c r="B30" s="47"/>
      <c r="C30" s="127" t="s">
        <v>132</v>
      </c>
      <c r="D30" s="125"/>
      <c r="E30" s="125"/>
      <c r="F30" s="125"/>
      <c r="G30" s="125"/>
      <c r="H30" s="125"/>
      <c r="I30" s="125"/>
      <c r="J30" s="125"/>
      <c r="K30" s="125"/>
      <c r="L30" s="125"/>
      <c r="M30" s="126"/>
      <c r="N30" s="12"/>
      <c r="O30" s="12"/>
      <c r="P30" s="12"/>
    </row>
    <row r="31" spans="1:18" ht="14.25" customHeight="1" x14ac:dyDescent="0.25">
      <c r="A31" s="4"/>
      <c r="B31" s="4"/>
      <c r="C31" s="127" t="s">
        <v>53</v>
      </c>
      <c r="D31" s="126"/>
      <c r="E31" s="126"/>
      <c r="F31" s="126"/>
      <c r="G31" s="126"/>
      <c r="H31" s="126"/>
      <c r="I31" s="126"/>
      <c r="J31" s="126"/>
      <c r="K31" s="126"/>
      <c r="L31" s="126"/>
      <c r="M31" s="126"/>
      <c r="N31" s="12"/>
      <c r="O31" s="12"/>
      <c r="P31" s="12"/>
      <c r="Q31" s="19"/>
      <c r="R31" s="19"/>
    </row>
    <row r="32" spans="1:18" ht="14.25" customHeight="1" x14ac:dyDescent="0.2"/>
    <row r="33" spans="3:10" ht="14.25" customHeight="1" x14ac:dyDescent="0.2"/>
    <row r="34" spans="3:10" ht="70.5" customHeight="1" x14ac:dyDescent="0.2">
      <c r="C34" s="366" t="s">
        <v>146</v>
      </c>
      <c r="D34" s="366"/>
      <c r="E34" s="366"/>
      <c r="F34" s="366"/>
      <c r="G34" s="366"/>
      <c r="H34" s="366"/>
      <c r="I34" s="366"/>
      <c r="J34" s="366"/>
    </row>
    <row r="35" spans="3:10" ht="14.25" customHeight="1" x14ac:dyDescent="0.2"/>
    <row r="36" spans="3:10" ht="14.25" customHeight="1" x14ac:dyDescent="0.2"/>
    <row r="37" spans="3:10" ht="14.25" customHeight="1" x14ac:dyDescent="0.2"/>
    <row r="38" spans="3:10" ht="14.25" customHeight="1" x14ac:dyDescent="0.2"/>
    <row r="39" spans="3:10" ht="14.25" customHeight="1" x14ac:dyDescent="0.2"/>
    <row r="40" spans="3:10" ht="14.25" customHeight="1" x14ac:dyDescent="0.2"/>
    <row r="41" spans="3:10" ht="14.25" customHeight="1" x14ac:dyDescent="0.2"/>
    <row r="42" spans="3:10" ht="14.25" customHeight="1" x14ac:dyDescent="0.2"/>
    <row r="43" spans="3:10" ht="14.25" customHeight="1" x14ac:dyDescent="0.2"/>
    <row r="44" spans="3:10" ht="14.25" customHeight="1" x14ac:dyDescent="0.2"/>
    <row r="45" spans="3:10" ht="14.25" customHeight="1" x14ac:dyDescent="0.2"/>
    <row r="46" spans="3:10" ht="14.25" customHeight="1" x14ac:dyDescent="0.2"/>
    <row r="47" spans="3:10" ht="14.25" customHeight="1" x14ac:dyDescent="0.2"/>
    <row r="48" spans="3:10"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70" zoomScaleNormal="80" zoomScaleSheetLayoutView="70" workbookViewId="0">
      <selection activeCell="A3" sqref="A3"/>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30" ht="20.149999999999999" customHeight="1" x14ac:dyDescent="0.2">
      <c r="A1" s="25" t="s">
        <v>121</v>
      </c>
      <c r="B1" s="25"/>
      <c r="C1" s="25"/>
      <c r="D1" s="25"/>
      <c r="E1" s="25"/>
      <c r="F1" s="25"/>
      <c r="G1" s="25"/>
      <c r="H1" s="25"/>
      <c r="I1" s="25"/>
      <c r="J1" s="25"/>
      <c r="K1" s="25"/>
      <c r="L1" s="25"/>
      <c r="M1" s="25"/>
      <c r="N1" s="25"/>
      <c r="O1" s="25"/>
      <c r="P1" s="25"/>
      <c r="Q1" s="25"/>
      <c r="R1" s="25"/>
      <c r="S1" s="25"/>
      <c r="T1" s="25"/>
      <c r="U1" s="25"/>
    </row>
    <row r="2" spans="1:30" ht="22" customHeight="1" x14ac:dyDescent="0.2">
      <c r="A2" s="380" t="s">
        <v>128</v>
      </c>
      <c r="B2" s="380"/>
      <c r="C2" s="380"/>
      <c r="D2" s="380"/>
      <c r="E2" s="380"/>
      <c r="F2" s="380"/>
      <c r="G2" s="380"/>
      <c r="H2" s="380"/>
      <c r="I2" s="380"/>
      <c r="J2" s="380"/>
      <c r="K2" s="380"/>
      <c r="L2" s="380"/>
      <c r="M2" s="380"/>
      <c r="N2" s="380"/>
      <c r="O2" s="380"/>
      <c r="P2" s="380"/>
      <c r="Q2" s="380"/>
      <c r="R2" s="380"/>
      <c r="S2" s="380"/>
      <c r="T2" s="380"/>
      <c r="U2" s="380"/>
    </row>
    <row r="3" spans="1:30" ht="22" customHeight="1" x14ac:dyDescent="0.2">
      <c r="A3" s="103"/>
      <c r="B3" s="103"/>
      <c r="C3" s="103"/>
      <c r="D3" s="103"/>
      <c r="E3" s="300" t="s">
        <v>210</v>
      </c>
      <c r="F3" s="300"/>
      <c r="G3" s="300"/>
      <c r="H3" s="300"/>
      <c r="I3" s="300"/>
      <c r="J3" s="300"/>
      <c r="K3" s="300"/>
      <c r="L3" s="300"/>
      <c r="M3" s="300"/>
      <c r="N3" s="103"/>
      <c r="O3" s="103"/>
      <c r="P3" s="103"/>
      <c r="Q3" s="103"/>
      <c r="R3" s="103"/>
      <c r="S3" s="103"/>
      <c r="T3" s="103"/>
      <c r="U3" s="103"/>
      <c r="V3" s="13"/>
      <c r="W3" s="116"/>
    </row>
    <row r="4" spans="1:30" ht="25" customHeight="1" x14ac:dyDescent="0.2">
      <c r="A4" s="117" t="s">
        <v>111</v>
      </c>
      <c r="B4" s="367" t="s">
        <v>95</v>
      </c>
      <c r="C4" s="367"/>
      <c r="D4" s="261"/>
      <c r="E4" s="36"/>
      <c r="F4" s="36"/>
      <c r="G4" s="34"/>
      <c r="H4" s="34"/>
      <c r="I4" s="34"/>
      <c r="J4" s="34"/>
      <c r="K4" s="34"/>
      <c r="L4" s="34"/>
      <c r="M4" s="34"/>
      <c r="N4" s="34"/>
      <c r="O4" s="34"/>
      <c r="P4" s="34"/>
      <c r="Q4" s="34"/>
      <c r="R4" s="34"/>
      <c r="S4" s="34"/>
      <c r="T4" s="34"/>
      <c r="U4" s="25"/>
    </row>
    <row r="5" spans="1:30" x14ac:dyDescent="0.2">
      <c r="A5" s="25"/>
      <c r="B5" s="25"/>
      <c r="C5" s="25"/>
      <c r="D5" s="25"/>
      <c r="E5" s="25"/>
      <c r="F5" s="25"/>
      <c r="G5" s="25"/>
      <c r="H5" s="25"/>
      <c r="I5" s="25"/>
      <c r="J5" s="25"/>
      <c r="K5" s="25"/>
      <c r="L5" s="25"/>
      <c r="M5" s="25"/>
      <c r="N5" s="25"/>
      <c r="O5" s="25"/>
      <c r="P5" s="25"/>
      <c r="Q5" s="25"/>
      <c r="R5" s="25"/>
      <c r="S5" s="25"/>
      <c r="T5" s="25"/>
      <c r="U5" s="25"/>
    </row>
    <row r="6" spans="1:30" ht="25" customHeight="1" x14ac:dyDescent="0.2">
      <c r="A6" s="381" t="s">
        <v>33</v>
      </c>
      <c r="B6" s="382"/>
      <c r="C6" s="385" t="s">
        <v>112</v>
      </c>
      <c r="D6" s="386"/>
      <c r="E6" s="388" t="s">
        <v>113</v>
      </c>
      <c r="F6" s="385" t="s">
        <v>114</v>
      </c>
      <c r="G6" s="382"/>
      <c r="H6" s="381" t="s">
        <v>35</v>
      </c>
      <c r="I6" s="386"/>
      <c r="J6" s="386"/>
      <c r="K6" s="386"/>
      <c r="L6" s="386"/>
      <c r="M6" s="386"/>
      <c r="N6" s="386"/>
      <c r="O6" s="386"/>
      <c r="P6" s="386"/>
      <c r="Q6" s="386"/>
      <c r="R6" s="386"/>
      <c r="S6" s="386"/>
      <c r="T6" s="382"/>
      <c r="U6" s="390" t="s">
        <v>13</v>
      </c>
    </row>
    <row r="7" spans="1:30" ht="25" customHeight="1" x14ac:dyDescent="0.2">
      <c r="A7" s="383"/>
      <c r="B7" s="384"/>
      <c r="C7" s="383"/>
      <c r="D7" s="387"/>
      <c r="E7" s="389"/>
      <c r="F7" s="383"/>
      <c r="G7" s="384"/>
      <c r="H7" s="383"/>
      <c r="I7" s="387"/>
      <c r="J7" s="387"/>
      <c r="K7" s="387"/>
      <c r="L7" s="387"/>
      <c r="M7" s="387"/>
      <c r="N7" s="387"/>
      <c r="O7" s="387"/>
      <c r="P7" s="387"/>
      <c r="Q7" s="387"/>
      <c r="R7" s="387"/>
      <c r="S7" s="387"/>
      <c r="T7" s="384"/>
      <c r="U7" s="391"/>
    </row>
    <row r="8" spans="1:30" ht="35.15" customHeight="1" x14ac:dyDescent="0.2">
      <c r="A8" s="392" t="s">
        <v>206</v>
      </c>
      <c r="B8" s="393"/>
      <c r="C8" s="145">
        <v>56</v>
      </c>
      <c r="D8" s="146" t="s">
        <v>36</v>
      </c>
      <c r="E8" s="147">
        <v>2670</v>
      </c>
      <c r="F8" s="148">
        <f>C8*E8</f>
        <v>149520</v>
      </c>
      <c r="G8" s="149" t="s">
        <v>23</v>
      </c>
      <c r="H8" s="270">
        <v>2023</v>
      </c>
      <c r="I8" s="271" t="s">
        <v>115</v>
      </c>
      <c r="J8" s="271" t="s">
        <v>183</v>
      </c>
      <c r="K8" s="150" t="s">
        <v>116</v>
      </c>
      <c r="L8" s="150" t="s">
        <v>184</v>
      </c>
      <c r="M8" s="150" t="s">
        <v>117</v>
      </c>
      <c r="N8" s="151" t="s">
        <v>118</v>
      </c>
      <c r="O8" s="150">
        <v>2023</v>
      </c>
      <c r="P8" s="150" t="s">
        <v>115</v>
      </c>
      <c r="Q8" s="150" t="s">
        <v>185</v>
      </c>
      <c r="R8" s="150" t="s">
        <v>116</v>
      </c>
      <c r="S8" s="150" t="s">
        <v>186</v>
      </c>
      <c r="T8" s="272" t="s">
        <v>117</v>
      </c>
      <c r="U8" s="35"/>
    </row>
    <row r="9" spans="1:30" ht="35.15" customHeight="1" x14ac:dyDescent="0.2">
      <c r="A9" s="396" t="s">
        <v>206</v>
      </c>
      <c r="B9" s="397"/>
      <c r="C9" s="230">
        <v>44</v>
      </c>
      <c r="D9" s="231" t="s">
        <v>36</v>
      </c>
      <c r="E9" s="232">
        <v>2670</v>
      </c>
      <c r="F9" s="233">
        <f>C9*E9</f>
        <v>117480</v>
      </c>
      <c r="G9" s="234" t="s">
        <v>23</v>
      </c>
      <c r="H9" s="235">
        <v>2023</v>
      </c>
      <c r="I9" s="236" t="s">
        <v>115</v>
      </c>
      <c r="J9" s="236" t="s">
        <v>183</v>
      </c>
      <c r="K9" s="237" t="s">
        <v>116</v>
      </c>
      <c r="L9" s="237" t="s">
        <v>183</v>
      </c>
      <c r="M9" s="237" t="s">
        <v>117</v>
      </c>
      <c r="N9" s="238" t="s">
        <v>118</v>
      </c>
      <c r="O9" s="237">
        <v>2023</v>
      </c>
      <c r="P9" s="237" t="s">
        <v>115</v>
      </c>
      <c r="Q9" s="237" t="s">
        <v>183</v>
      </c>
      <c r="R9" s="237" t="s">
        <v>116</v>
      </c>
      <c r="S9" s="237" t="s">
        <v>183</v>
      </c>
      <c r="T9" s="239" t="s">
        <v>117</v>
      </c>
      <c r="U9" s="32"/>
    </row>
    <row r="10" spans="1:30" ht="35.15" customHeight="1" x14ac:dyDescent="0.2">
      <c r="A10" s="392"/>
      <c r="B10" s="393"/>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5" customHeight="1" x14ac:dyDescent="0.2">
      <c r="A11" s="392"/>
      <c r="B11" s="393"/>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5" customHeight="1" x14ac:dyDescent="0.2">
      <c r="A12" s="392"/>
      <c r="B12" s="393"/>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5" customHeight="1" x14ac:dyDescent="0.2">
      <c r="A13" s="392"/>
      <c r="B13" s="393"/>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5" customHeight="1" x14ac:dyDescent="0.2">
      <c r="A14" s="392"/>
      <c r="B14" s="393"/>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5" customHeight="1" thickBot="1" x14ac:dyDescent="0.25">
      <c r="A15" s="392"/>
      <c r="B15" s="393"/>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5" customHeight="1" thickBot="1" x14ac:dyDescent="0.25">
      <c r="A16" s="394" t="s">
        <v>34</v>
      </c>
      <c r="B16" s="395"/>
      <c r="C16" s="230">
        <f>SUM(C8:C15)</f>
        <v>100</v>
      </c>
      <c r="D16" s="146" t="s">
        <v>36</v>
      </c>
      <c r="E16" s="154"/>
      <c r="F16" s="283">
        <f>SUM(F8:F15)</f>
        <v>267000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55</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70" zoomScaleNormal="80" zoomScaleSheetLayoutView="70" workbookViewId="0">
      <selection activeCell="H9" sqref="H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3" ht="20.149999999999999" customHeight="1" x14ac:dyDescent="0.2">
      <c r="A1" s="25" t="s">
        <v>130</v>
      </c>
      <c r="B1" s="25"/>
      <c r="C1" s="25"/>
      <c r="D1" s="25"/>
      <c r="E1" s="25"/>
      <c r="F1" s="25"/>
      <c r="G1" s="25"/>
      <c r="H1" s="25"/>
      <c r="I1" s="25"/>
      <c r="J1" s="25"/>
      <c r="K1" s="25"/>
      <c r="L1" s="25"/>
      <c r="M1" s="25"/>
      <c r="N1" s="25"/>
      <c r="O1" s="25"/>
      <c r="P1" s="25"/>
      <c r="Q1" s="25"/>
      <c r="R1" s="25"/>
      <c r="S1" s="25"/>
      <c r="T1" s="25"/>
      <c r="U1" s="25"/>
    </row>
    <row r="2" spans="1:23" ht="22" customHeight="1" x14ac:dyDescent="0.2">
      <c r="A2" s="380" t="s">
        <v>131</v>
      </c>
      <c r="B2" s="380"/>
      <c r="C2" s="380"/>
      <c r="D2" s="380"/>
      <c r="E2" s="380"/>
      <c r="F2" s="380"/>
      <c r="G2" s="380"/>
      <c r="H2" s="380"/>
      <c r="I2" s="380"/>
      <c r="J2" s="380"/>
      <c r="K2" s="380"/>
      <c r="L2" s="380"/>
      <c r="M2" s="380"/>
      <c r="N2" s="380"/>
      <c r="O2" s="380"/>
      <c r="P2" s="380"/>
      <c r="Q2" s="380"/>
      <c r="R2" s="380"/>
      <c r="S2" s="380"/>
      <c r="T2" s="380"/>
      <c r="U2" s="380"/>
    </row>
    <row r="3" spans="1:23" ht="22" customHeight="1" x14ac:dyDescent="0.2">
      <c r="A3" s="103"/>
      <c r="B3" s="103"/>
      <c r="C3" s="103"/>
      <c r="D3" s="103"/>
      <c r="E3" s="300" t="s">
        <v>81</v>
      </c>
      <c r="F3" s="300"/>
      <c r="G3" s="300"/>
      <c r="H3" s="300"/>
      <c r="I3" s="300"/>
      <c r="J3" s="300"/>
      <c r="K3" s="300"/>
      <c r="L3" s="300"/>
      <c r="M3" s="300"/>
      <c r="N3" s="103"/>
      <c r="O3" s="103"/>
      <c r="P3" s="103"/>
      <c r="Q3" s="103"/>
      <c r="R3" s="103"/>
      <c r="S3" s="103"/>
      <c r="T3" s="103"/>
      <c r="U3" s="103"/>
      <c r="V3" s="13"/>
      <c r="W3" s="116"/>
    </row>
    <row r="4" spans="1:23" ht="25" customHeight="1" x14ac:dyDescent="0.2">
      <c r="A4" s="117" t="s">
        <v>111</v>
      </c>
      <c r="B4" s="367" t="s">
        <v>95</v>
      </c>
      <c r="C4" s="367"/>
      <c r="D4" s="261"/>
      <c r="E4" s="36"/>
      <c r="F4" s="36"/>
      <c r="G4" s="34"/>
      <c r="H4" s="34"/>
      <c r="I4" s="34"/>
      <c r="J4" s="34"/>
      <c r="K4" s="34"/>
      <c r="L4" s="34"/>
      <c r="M4" s="34"/>
      <c r="N4" s="34"/>
      <c r="O4" s="34"/>
      <c r="P4" s="34"/>
      <c r="Q4" s="34"/>
      <c r="R4" s="34"/>
      <c r="S4" s="34"/>
      <c r="T4" s="34"/>
      <c r="U4" s="25"/>
    </row>
    <row r="5" spans="1:23" x14ac:dyDescent="0.2">
      <c r="A5" s="25"/>
      <c r="B5" s="25"/>
      <c r="C5" s="25"/>
      <c r="D5" s="25"/>
      <c r="E5" s="25"/>
      <c r="F5" s="25"/>
      <c r="G5" s="25"/>
      <c r="H5" s="25"/>
      <c r="I5" s="25"/>
      <c r="J5" s="25"/>
      <c r="K5" s="25"/>
      <c r="L5" s="25"/>
      <c r="M5" s="25"/>
      <c r="N5" s="25"/>
      <c r="O5" s="25"/>
      <c r="P5" s="25"/>
      <c r="Q5" s="25"/>
      <c r="R5" s="25"/>
      <c r="S5" s="25"/>
      <c r="T5" s="25"/>
      <c r="U5" s="25"/>
    </row>
    <row r="6" spans="1:23" ht="25" customHeight="1" x14ac:dyDescent="0.2">
      <c r="A6" s="381" t="s">
        <v>33</v>
      </c>
      <c r="B6" s="382"/>
      <c r="C6" s="385" t="s">
        <v>112</v>
      </c>
      <c r="D6" s="386"/>
      <c r="E6" s="388" t="s">
        <v>113</v>
      </c>
      <c r="F6" s="385" t="s">
        <v>114</v>
      </c>
      <c r="G6" s="382"/>
      <c r="H6" s="381" t="s">
        <v>35</v>
      </c>
      <c r="I6" s="386"/>
      <c r="J6" s="386"/>
      <c r="K6" s="386"/>
      <c r="L6" s="386"/>
      <c r="M6" s="386"/>
      <c r="N6" s="386"/>
      <c r="O6" s="386"/>
      <c r="P6" s="386"/>
      <c r="Q6" s="386"/>
      <c r="R6" s="386"/>
      <c r="S6" s="386"/>
      <c r="T6" s="382"/>
      <c r="U6" s="390" t="s">
        <v>13</v>
      </c>
    </row>
    <row r="7" spans="1:23" ht="25" customHeight="1" x14ac:dyDescent="0.2">
      <c r="A7" s="383"/>
      <c r="B7" s="384"/>
      <c r="C7" s="383"/>
      <c r="D7" s="387"/>
      <c r="E7" s="389"/>
      <c r="F7" s="383"/>
      <c r="G7" s="384"/>
      <c r="H7" s="383"/>
      <c r="I7" s="387"/>
      <c r="J7" s="387"/>
      <c r="K7" s="387"/>
      <c r="L7" s="387"/>
      <c r="M7" s="387"/>
      <c r="N7" s="387"/>
      <c r="O7" s="387"/>
      <c r="P7" s="387"/>
      <c r="Q7" s="387"/>
      <c r="R7" s="387"/>
      <c r="S7" s="387"/>
      <c r="T7" s="384"/>
      <c r="U7" s="391"/>
    </row>
    <row r="8" spans="1:23" ht="35.15" customHeight="1" x14ac:dyDescent="0.2">
      <c r="A8" s="396" t="s">
        <v>208</v>
      </c>
      <c r="B8" s="397"/>
      <c r="C8" s="230">
        <v>56</v>
      </c>
      <c r="D8" s="231" t="s">
        <v>36</v>
      </c>
      <c r="E8" s="232">
        <v>2670</v>
      </c>
      <c r="F8" s="233">
        <f>C8*E8</f>
        <v>149520</v>
      </c>
      <c r="G8" s="234" t="s">
        <v>23</v>
      </c>
      <c r="H8" s="235">
        <v>2023</v>
      </c>
      <c r="I8" s="236" t="s">
        <v>115</v>
      </c>
      <c r="J8" s="236" t="s">
        <v>187</v>
      </c>
      <c r="K8" s="237" t="s">
        <v>116</v>
      </c>
      <c r="L8" s="237" t="s">
        <v>188</v>
      </c>
      <c r="M8" s="237" t="s">
        <v>117</v>
      </c>
      <c r="N8" s="238" t="s">
        <v>118</v>
      </c>
      <c r="O8" s="237">
        <v>2023</v>
      </c>
      <c r="P8" s="237" t="s">
        <v>115</v>
      </c>
      <c r="Q8" s="237" t="s">
        <v>188</v>
      </c>
      <c r="R8" s="237" t="s">
        <v>116</v>
      </c>
      <c r="S8" s="237" t="s">
        <v>189</v>
      </c>
      <c r="T8" s="239" t="s">
        <v>117</v>
      </c>
      <c r="U8" s="35"/>
      <c r="W8" s="116"/>
    </row>
    <row r="9" spans="1:23" ht="35.15" customHeight="1" x14ac:dyDescent="0.2">
      <c r="A9" s="392"/>
      <c r="B9" s="393"/>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5" customHeight="1" x14ac:dyDescent="0.2">
      <c r="A10" s="392"/>
      <c r="B10" s="393"/>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5" customHeight="1" x14ac:dyDescent="0.2">
      <c r="A11" s="392"/>
      <c r="B11" s="393"/>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5" customHeight="1" x14ac:dyDescent="0.2">
      <c r="A12" s="392"/>
      <c r="B12" s="393"/>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5" customHeight="1" x14ac:dyDescent="0.2">
      <c r="A13" s="392"/>
      <c r="B13" s="393"/>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5" customHeight="1" x14ac:dyDescent="0.2">
      <c r="A14" s="392"/>
      <c r="B14" s="393"/>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5" customHeight="1" thickBot="1" x14ac:dyDescent="0.25">
      <c r="A15" s="392"/>
      <c r="B15" s="393"/>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5" customHeight="1" thickBot="1" x14ac:dyDescent="0.25">
      <c r="A16" s="394" t="s">
        <v>34</v>
      </c>
      <c r="B16" s="395"/>
      <c r="C16" s="230">
        <f>SUM(C8:C15)</f>
        <v>56</v>
      </c>
      <c r="D16" s="146" t="s">
        <v>36</v>
      </c>
      <c r="E16" s="154"/>
      <c r="F16" s="283">
        <f>SUM(F8:F15)</f>
        <v>149520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54</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70" zoomScaleNormal="100" zoomScaleSheetLayoutView="70" workbookViewId="0">
      <selection activeCell="H8" sqref="H8"/>
    </sheetView>
  </sheetViews>
  <sheetFormatPr defaultRowHeight="13" x14ac:dyDescent="0.2"/>
  <cols>
    <col min="1" max="1" width="5.6328125" customWidth="1"/>
    <col min="2" max="2" width="2.6328125" customWidth="1"/>
    <col min="3" max="3" width="3.6328125" customWidth="1"/>
    <col min="4" max="4" width="2.6328125" customWidth="1"/>
    <col min="5" max="5" width="13.08984375" customWidth="1"/>
    <col min="6" max="6" width="8.6328125" customWidth="1"/>
    <col min="7" max="8" width="10.6328125" customWidth="1"/>
    <col min="9" max="10" width="15.6328125" customWidth="1"/>
  </cols>
  <sheetData>
    <row r="1" spans="1:11" ht="20.149999999999999" customHeight="1" x14ac:dyDescent="0.2">
      <c r="A1" s="83" t="s">
        <v>78</v>
      </c>
      <c r="B1" s="83"/>
      <c r="C1" s="84"/>
      <c r="D1" s="84"/>
      <c r="E1" s="84"/>
      <c r="F1" s="84"/>
      <c r="G1" s="85"/>
      <c r="H1" s="84"/>
      <c r="I1" s="84"/>
      <c r="J1" s="84"/>
      <c r="K1" s="86"/>
    </row>
    <row r="2" spans="1:11" ht="20.149999999999999" customHeight="1" x14ac:dyDescent="0.2">
      <c r="A2" s="417" t="s">
        <v>61</v>
      </c>
      <c r="B2" s="417"/>
      <c r="C2" s="417"/>
      <c r="D2" s="417"/>
      <c r="E2" s="417"/>
      <c r="F2" s="417"/>
      <c r="G2" s="417"/>
      <c r="H2" s="417"/>
      <c r="I2" s="417"/>
      <c r="J2" s="417"/>
      <c r="K2" s="86"/>
    </row>
    <row r="3" spans="1:11" ht="20.149999999999999" customHeight="1" x14ac:dyDescent="0.2">
      <c r="A3" s="418" t="s">
        <v>62</v>
      </c>
      <c r="B3" s="418"/>
      <c r="C3" s="418"/>
      <c r="D3" s="418"/>
      <c r="E3" s="419"/>
      <c r="F3" s="419"/>
      <c r="G3" s="419"/>
      <c r="H3" s="419"/>
      <c r="I3" s="419"/>
      <c r="J3" s="419"/>
      <c r="K3" s="87"/>
    </row>
    <row r="4" spans="1:11" ht="20.149999999999999" customHeight="1" x14ac:dyDescent="0.2">
      <c r="A4" s="420" t="s">
        <v>211</v>
      </c>
      <c r="B4" s="420"/>
      <c r="C4" s="420"/>
      <c r="D4" s="420"/>
      <c r="E4" s="421"/>
      <c r="F4" s="421"/>
      <c r="G4" s="421"/>
      <c r="H4" s="421"/>
      <c r="I4" s="421"/>
      <c r="J4" s="421"/>
      <c r="K4" s="87"/>
    </row>
    <row r="5" spans="1:11" ht="25" customHeight="1" x14ac:dyDescent="0.3">
      <c r="A5" s="422" t="s">
        <v>133</v>
      </c>
      <c r="B5" s="422"/>
      <c r="C5" s="422"/>
      <c r="D5" s="422"/>
      <c r="E5" s="423" t="s">
        <v>207</v>
      </c>
      <c r="F5" s="423"/>
      <c r="G5" s="158"/>
      <c r="H5" s="158"/>
      <c r="I5" s="158"/>
      <c r="J5" s="158"/>
      <c r="K5" s="87"/>
    </row>
    <row r="6" spans="1:11" ht="15" customHeight="1" x14ac:dyDescent="0.2">
      <c r="A6" s="159"/>
      <c r="B6" s="159"/>
      <c r="C6" s="159"/>
      <c r="D6" s="159"/>
      <c r="E6" s="88"/>
      <c r="F6" s="89"/>
      <c r="G6" s="89"/>
      <c r="H6" s="89"/>
      <c r="I6" s="89"/>
      <c r="J6" s="89"/>
      <c r="K6" s="87"/>
    </row>
    <row r="7" spans="1:11" ht="60" customHeight="1" x14ac:dyDescent="0.2">
      <c r="A7" s="414" t="s">
        <v>63</v>
      </c>
      <c r="B7" s="415"/>
      <c r="C7" s="415"/>
      <c r="D7" s="416"/>
      <c r="E7" s="91" t="s">
        <v>64</v>
      </c>
      <c r="F7" s="90"/>
      <c r="G7" s="92" t="s">
        <v>65</v>
      </c>
      <c r="H7" s="91" t="s">
        <v>66</v>
      </c>
      <c r="I7" s="93" t="s">
        <v>152</v>
      </c>
      <c r="J7" s="91" t="s">
        <v>67</v>
      </c>
      <c r="K7" s="94"/>
    </row>
    <row r="8" spans="1:11" ht="23.15" customHeight="1" x14ac:dyDescent="0.2">
      <c r="A8" s="409">
        <v>2023</v>
      </c>
      <c r="B8" s="404" t="s">
        <v>115</v>
      </c>
      <c r="C8" s="411" t="s">
        <v>190</v>
      </c>
      <c r="D8" s="406" t="s">
        <v>116</v>
      </c>
      <c r="E8" s="413">
        <v>310000</v>
      </c>
      <c r="F8" s="160" t="s">
        <v>68</v>
      </c>
      <c r="G8" s="253">
        <v>2670</v>
      </c>
      <c r="H8" s="254">
        <v>44</v>
      </c>
      <c r="I8" s="255">
        <f>G8*H8</f>
        <v>117480</v>
      </c>
      <c r="J8" s="256">
        <f>MIN(I8,E8)</f>
        <v>117480</v>
      </c>
      <c r="K8" s="95"/>
    </row>
    <row r="9" spans="1:11" ht="23.15" customHeight="1" x14ac:dyDescent="0.2">
      <c r="A9" s="410"/>
      <c r="B9" s="405"/>
      <c r="C9" s="412"/>
      <c r="D9" s="407"/>
      <c r="E9" s="413"/>
      <c r="F9" s="163" t="s">
        <v>69</v>
      </c>
      <c r="G9" s="164"/>
      <c r="H9" s="165"/>
      <c r="I9" s="222"/>
      <c r="J9" s="223"/>
      <c r="K9" s="87"/>
    </row>
    <row r="10" spans="1:11" ht="23.15" customHeight="1" x14ac:dyDescent="0.2">
      <c r="A10" s="402"/>
      <c r="B10" s="404" t="s">
        <v>115</v>
      </c>
      <c r="C10" s="404"/>
      <c r="D10" s="406" t="s">
        <v>116</v>
      </c>
      <c r="E10" s="408"/>
      <c r="F10" s="160" t="s">
        <v>68</v>
      </c>
      <c r="G10" s="161"/>
      <c r="H10" s="162"/>
      <c r="I10" s="220">
        <f>G10*H10</f>
        <v>0</v>
      </c>
      <c r="J10" s="221">
        <f>MIN(I10,E10)</f>
        <v>0</v>
      </c>
      <c r="K10" s="95"/>
    </row>
    <row r="11" spans="1:11" ht="23.15" customHeight="1" x14ac:dyDescent="0.2">
      <c r="A11" s="403"/>
      <c r="B11" s="405"/>
      <c r="C11" s="405"/>
      <c r="D11" s="407"/>
      <c r="E11" s="408"/>
      <c r="F11" s="163" t="s">
        <v>69</v>
      </c>
      <c r="G11" s="164"/>
      <c r="H11" s="165"/>
      <c r="I11" s="222"/>
      <c r="J11" s="223"/>
      <c r="K11" s="87"/>
    </row>
    <row r="12" spans="1:11" ht="23.15" customHeight="1" x14ac:dyDescent="0.2">
      <c r="A12" s="402"/>
      <c r="B12" s="404" t="s">
        <v>115</v>
      </c>
      <c r="C12" s="404"/>
      <c r="D12" s="406" t="s">
        <v>116</v>
      </c>
      <c r="E12" s="408"/>
      <c r="F12" s="160" t="s">
        <v>68</v>
      </c>
      <c r="G12" s="161"/>
      <c r="H12" s="162"/>
      <c r="I12" s="220">
        <f>G12*H12</f>
        <v>0</v>
      </c>
      <c r="J12" s="221">
        <f>MIN(I12,E12)</f>
        <v>0</v>
      </c>
      <c r="K12" s="95"/>
    </row>
    <row r="13" spans="1:11" ht="23.15" customHeight="1" x14ac:dyDescent="0.2">
      <c r="A13" s="403"/>
      <c r="B13" s="405"/>
      <c r="C13" s="405"/>
      <c r="D13" s="407"/>
      <c r="E13" s="408"/>
      <c r="F13" s="163" t="s">
        <v>69</v>
      </c>
      <c r="G13" s="164"/>
      <c r="H13" s="165"/>
      <c r="I13" s="222"/>
      <c r="J13" s="223"/>
      <c r="K13" s="87"/>
    </row>
    <row r="14" spans="1:11" ht="23.15" customHeight="1" x14ac:dyDescent="0.2">
      <c r="A14" s="402"/>
      <c r="B14" s="404" t="s">
        <v>115</v>
      </c>
      <c r="C14" s="404"/>
      <c r="D14" s="406" t="s">
        <v>116</v>
      </c>
      <c r="E14" s="408"/>
      <c r="F14" s="160" t="s">
        <v>68</v>
      </c>
      <c r="G14" s="161"/>
      <c r="H14" s="162"/>
      <c r="I14" s="220">
        <f>G14*H14</f>
        <v>0</v>
      </c>
      <c r="J14" s="221">
        <f>MIN(I14,E14)</f>
        <v>0</v>
      </c>
      <c r="K14" s="95"/>
    </row>
    <row r="15" spans="1:11" ht="23.15" customHeight="1" x14ac:dyDescent="0.2">
      <c r="A15" s="403"/>
      <c r="B15" s="405"/>
      <c r="C15" s="405"/>
      <c r="D15" s="407"/>
      <c r="E15" s="408"/>
      <c r="F15" s="163" t="s">
        <v>69</v>
      </c>
      <c r="G15" s="164"/>
      <c r="H15" s="165"/>
      <c r="I15" s="222"/>
      <c r="J15" s="223"/>
      <c r="K15" s="87"/>
    </row>
    <row r="16" spans="1:11" ht="23.15" customHeight="1" x14ac:dyDescent="0.2">
      <c r="A16" s="402"/>
      <c r="B16" s="404" t="s">
        <v>115</v>
      </c>
      <c r="C16" s="404"/>
      <c r="D16" s="406" t="s">
        <v>116</v>
      </c>
      <c r="E16" s="408"/>
      <c r="F16" s="160" t="s">
        <v>68</v>
      </c>
      <c r="G16" s="161"/>
      <c r="H16" s="162"/>
      <c r="I16" s="220">
        <f>G16*H16</f>
        <v>0</v>
      </c>
      <c r="J16" s="221">
        <f>MIN(I16,E16)</f>
        <v>0</v>
      </c>
      <c r="K16" s="95"/>
    </row>
    <row r="17" spans="1:11" ht="23.15" customHeight="1" x14ac:dyDescent="0.2">
      <c r="A17" s="403"/>
      <c r="B17" s="405"/>
      <c r="C17" s="405"/>
      <c r="D17" s="407"/>
      <c r="E17" s="408"/>
      <c r="F17" s="163" t="s">
        <v>69</v>
      </c>
      <c r="G17" s="164"/>
      <c r="H17" s="165"/>
      <c r="I17" s="222"/>
      <c r="J17" s="223"/>
      <c r="K17" s="87"/>
    </row>
    <row r="18" spans="1:11" ht="23.15" customHeight="1" x14ac:dyDescent="0.2">
      <c r="A18" s="402"/>
      <c r="B18" s="404" t="s">
        <v>115</v>
      </c>
      <c r="C18" s="404"/>
      <c r="D18" s="406" t="s">
        <v>116</v>
      </c>
      <c r="E18" s="408"/>
      <c r="F18" s="160" t="s">
        <v>68</v>
      </c>
      <c r="G18" s="161"/>
      <c r="H18" s="162"/>
      <c r="I18" s="220">
        <f>G18*H18</f>
        <v>0</v>
      </c>
      <c r="J18" s="221">
        <f>MIN(I18,E18)</f>
        <v>0</v>
      </c>
      <c r="K18" s="95"/>
    </row>
    <row r="19" spans="1:11" ht="23.15" customHeight="1" x14ac:dyDescent="0.2">
      <c r="A19" s="403"/>
      <c r="B19" s="405"/>
      <c r="C19" s="405"/>
      <c r="D19" s="407"/>
      <c r="E19" s="408"/>
      <c r="F19" s="163" t="s">
        <v>69</v>
      </c>
      <c r="G19" s="164"/>
      <c r="H19" s="165"/>
      <c r="I19" s="222"/>
      <c r="J19" s="223"/>
      <c r="K19" s="87"/>
    </row>
    <row r="20" spans="1:11" ht="23.15" customHeight="1" x14ac:dyDescent="0.2">
      <c r="A20" s="402"/>
      <c r="B20" s="404" t="s">
        <v>115</v>
      </c>
      <c r="C20" s="404"/>
      <c r="D20" s="406" t="s">
        <v>116</v>
      </c>
      <c r="E20" s="408"/>
      <c r="F20" s="160" t="s">
        <v>68</v>
      </c>
      <c r="G20" s="161"/>
      <c r="H20" s="162"/>
      <c r="I20" s="220">
        <f>G20*H20</f>
        <v>0</v>
      </c>
      <c r="J20" s="221">
        <f>MIN(I20,E20)</f>
        <v>0</v>
      </c>
      <c r="K20" s="95"/>
    </row>
    <row r="21" spans="1:11" ht="23.15" customHeight="1" x14ac:dyDescent="0.2">
      <c r="A21" s="403"/>
      <c r="B21" s="405"/>
      <c r="C21" s="405"/>
      <c r="D21" s="407"/>
      <c r="E21" s="408"/>
      <c r="F21" s="163" t="s">
        <v>69</v>
      </c>
      <c r="G21" s="164"/>
      <c r="H21" s="165"/>
      <c r="I21" s="222"/>
      <c r="J21" s="223"/>
      <c r="K21" s="87"/>
    </row>
    <row r="22" spans="1:11" ht="23.15" customHeight="1" x14ac:dyDescent="0.2">
      <c r="A22" s="402"/>
      <c r="B22" s="404" t="s">
        <v>115</v>
      </c>
      <c r="C22" s="404"/>
      <c r="D22" s="406" t="s">
        <v>116</v>
      </c>
      <c r="E22" s="408"/>
      <c r="F22" s="160" t="s">
        <v>68</v>
      </c>
      <c r="G22" s="161"/>
      <c r="H22" s="162"/>
      <c r="I22" s="220">
        <f>G22*H22</f>
        <v>0</v>
      </c>
      <c r="J22" s="221">
        <f>MIN(I22,E22)</f>
        <v>0</v>
      </c>
      <c r="K22" s="95"/>
    </row>
    <row r="23" spans="1:11" ht="23.15" customHeight="1" x14ac:dyDescent="0.2">
      <c r="A23" s="403"/>
      <c r="B23" s="405"/>
      <c r="C23" s="405"/>
      <c r="D23" s="407"/>
      <c r="E23" s="408"/>
      <c r="F23" s="163" t="s">
        <v>69</v>
      </c>
      <c r="G23" s="164"/>
      <c r="H23" s="165"/>
      <c r="I23" s="222"/>
      <c r="J23" s="223"/>
      <c r="K23" s="87"/>
    </row>
    <row r="24" spans="1:11" ht="23.15" customHeight="1" x14ac:dyDescent="0.2">
      <c r="A24" s="402"/>
      <c r="B24" s="404" t="s">
        <v>115</v>
      </c>
      <c r="C24" s="404"/>
      <c r="D24" s="406" t="s">
        <v>116</v>
      </c>
      <c r="E24" s="408"/>
      <c r="F24" s="160" t="s">
        <v>68</v>
      </c>
      <c r="G24" s="161"/>
      <c r="H24" s="162"/>
      <c r="I24" s="220">
        <f>G24*H24</f>
        <v>0</v>
      </c>
      <c r="J24" s="221">
        <f>MIN(I24,E24)</f>
        <v>0</v>
      </c>
      <c r="K24" s="95"/>
    </row>
    <row r="25" spans="1:11" ht="23.15" customHeight="1" x14ac:dyDescent="0.2">
      <c r="A25" s="403"/>
      <c r="B25" s="405"/>
      <c r="C25" s="405"/>
      <c r="D25" s="407"/>
      <c r="E25" s="408"/>
      <c r="F25" s="163" t="s">
        <v>69</v>
      </c>
      <c r="G25" s="164"/>
      <c r="H25" s="165"/>
      <c r="I25" s="222"/>
      <c r="J25" s="223"/>
      <c r="K25" s="87"/>
    </row>
    <row r="26" spans="1:11" ht="23.15" customHeight="1" x14ac:dyDescent="0.2">
      <c r="A26" s="402"/>
      <c r="B26" s="404" t="s">
        <v>115</v>
      </c>
      <c r="C26" s="404"/>
      <c r="D26" s="406" t="s">
        <v>116</v>
      </c>
      <c r="E26" s="408"/>
      <c r="F26" s="160" t="s">
        <v>68</v>
      </c>
      <c r="G26" s="161"/>
      <c r="H26" s="162"/>
      <c r="I26" s="220">
        <f>G26*H26</f>
        <v>0</v>
      </c>
      <c r="J26" s="221">
        <f>MIN(I26,E26)</f>
        <v>0</v>
      </c>
      <c r="K26" s="95"/>
    </row>
    <row r="27" spans="1:11" ht="23.15" customHeight="1" x14ac:dyDescent="0.2">
      <c r="A27" s="403"/>
      <c r="B27" s="405"/>
      <c r="C27" s="405"/>
      <c r="D27" s="407"/>
      <c r="E27" s="408"/>
      <c r="F27" s="163" t="s">
        <v>69</v>
      </c>
      <c r="G27" s="164"/>
      <c r="H27" s="166"/>
      <c r="I27" s="222"/>
      <c r="J27" s="223"/>
      <c r="K27" s="87"/>
    </row>
    <row r="28" spans="1:11" ht="23.15" customHeight="1" x14ac:dyDescent="0.2">
      <c r="A28" s="402"/>
      <c r="B28" s="404" t="s">
        <v>115</v>
      </c>
      <c r="C28" s="404"/>
      <c r="D28" s="406" t="s">
        <v>116</v>
      </c>
      <c r="E28" s="408"/>
      <c r="F28" s="160" t="s">
        <v>68</v>
      </c>
      <c r="G28" s="161"/>
      <c r="H28" s="162"/>
      <c r="I28" s="220">
        <f>G28*H28</f>
        <v>0</v>
      </c>
      <c r="J28" s="221">
        <f>MIN(I28,E28)</f>
        <v>0</v>
      </c>
      <c r="K28" s="95"/>
    </row>
    <row r="29" spans="1:11" ht="23.15" customHeight="1" x14ac:dyDescent="0.2">
      <c r="A29" s="403"/>
      <c r="B29" s="405"/>
      <c r="C29" s="405"/>
      <c r="D29" s="407"/>
      <c r="E29" s="408"/>
      <c r="F29" s="163" t="s">
        <v>69</v>
      </c>
      <c r="G29" s="164"/>
      <c r="H29" s="165"/>
      <c r="I29" s="222"/>
      <c r="J29" s="223"/>
      <c r="K29" s="87"/>
    </row>
    <row r="30" spans="1:11" ht="23.15" customHeight="1" x14ac:dyDescent="0.2">
      <c r="A30" s="402"/>
      <c r="B30" s="404" t="s">
        <v>115</v>
      </c>
      <c r="C30" s="404"/>
      <c r="D30" s="406" t="s">
        <v>116</v>
      </c>
      <c r="E30" s="408"/>
      <c r="F30" s="160" t="s">
        <v>68</v>
      </c>
      <c r="G30" s="161"/>
      <c r="H30" s="162"/>
      <c r="I30" s="220">
        <f>G30*H30</f>
        <v>0</v>
      </c>
      <c r="J30" s="221">
        <f>MIN(I30,E30)</f>
        <v>0</v>
      </c>
      <c r="K30" s="95"/>
    </row>
    <row r="31" spans="1:11" ht="23.15" customHeight="1" x14ac:dyDescent="0.2">
      <c r="A31" s="403"/>
      <c r="B31" s="405"/>
      <c r="C31" s="405"/>
      <c r="D31" s="407"/>
      <c r="E31" s="408"/>
      <c r="F31" s="163" t="s">
        <v>69</v>
      </c>
      <c r="G31" s="164"/>
      <c r="H31" s="165"/>
      <c r="I31" s="222"/>
      <c r="J31" s="223"/>
      <c r="K31" s="87"/>
    </row>
    <row r="32" spans="1:11" ht="23.15" customHeight="1" thickBot="1" x14ac:dyDescent="0.25">
      <c r="A32" s="167"/>
      <c r="B32" s="167"/>
      <c r="C32" s="167"/>
      <c r="D32" s="167"/>
      <c r="E32" s="167"/>
      <c r="F32" s="168"/>
      <c r="G32" s="167"/>
      <c r="H32" s="167"/>
      <c r="I32" s="224"/>
      <c r="J32" s="224"/>
      <c r="K32" s="87"/>
    </row>
    <row r="33" spans="1:11" ht="23.15" customHeight="1" x14ac:dyDescent="0.2">
      <c r="A33" s="398" t="s">
        <v>134</v>
      </c>
      <c r="B33" s="399"/>
      <c r="C33" s="399"/>
      <c r="D33" s="399"/>
      <c r="E33" s="399"/>
      <c r="F33" s="169" t="s">
        <v>68</v>
      </c>
      <c r="G33" s="170"/>
      <c r="H33" s="171">
        <f ca="1">SUMIF(F8:H31,F33,H8:H31)</f>
        <v>44</v>
      </c>
      <c r="I33" s="225">
        <f ca="1">SUMIF(F8:I31,F33,I8:I31)</f>
        <v>117480</v>
      </c>
      <c r="J33" s="226">
        <f ca="1">SUMIF(F8:J31,F33,J8:J31)</f>
        <v>117480</v>
      </c>
      <c r="K33" s="87"/>
    </row>
    <row r="34" spans="1:11" ht="23.15" customHeight="1" thickBot="1" x14ac:dyDescent="0.25">
      <c r="A34" s="400"/>
      <c r="B34" s="401"/>
      <c r="C34" s="401"/>
      <c r="D34" s="401"/>
      <c r="E34" s="401"/>
      <c r="F34" s="172" t="s">
        <v>69</v>
      </c>
      <c r="G34" s="173"/>
      <c r="H34" s="174"/>
      <c r="I34" s="175"/>
      <c r="J34" s="176"/>
      <c r="K34" s="87"/>
    </row>
    <row r="35" spans="1:11" ht="23.15" customHeight="1" x14ac:dyDescent="0.2">
      <c r="A35" s="96"/>
      <c r="B35" s="96"/>
      <c r="C35" s="96"/>
      <c r="D35" s="96"/>
      <c r="E35" s="96"/>
      <c r="F35" s="97"/>
      <c r="G35" s="96"/>
      <c r="H35" s="96"/>
      <c r="I35" s="96"/>
      <c r="J35" s="96"/>
      <c r="K35" s="87"/>
    </row>
    <row r="36" spans="1:11" ht="23.15" customHeight="1" x14ac:dyDescent="0.2"/>
    <row r="37" spans="1:11" ht="23.15" customHeight="1" x14ac:dyDescent="0.2"/>
    <row r="38" spans="1:11" ht="23.15" customHeight="1" x14ac:dyDescent="0.2"/>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F15" sqref="F15"/>
    </sheetView>
  </sheetViews>
  <sheetFormatPr defaultRowHeight="13" x14ac:dyDescent="0.2"/>
  <cols>
    <col min="1" max="1" width="4.6328125" customWidth="1"/>
    <col min="2" max="2" width="3.6328125" customWidth="1"/>
    <col min="3" max="3" width="4.6328125" customWidth="1"/>
    <col min="4" max="6" width="8.6328125" customWidth="1"/>
    <col min="7" max="7" width="12.6328125" customWidth="1"/>
    <col min="8" max="8" width="8.6328125" customWidth="1"/>
    <col min="9" max="9" width="4.6328125" customWidth="1"/>
    <col min="10" max="10" width="11.6328125" customWidth="1"/>
    <col min="11" max="11" width="2.90625" customWidth="1"/>
    <col min="12" max="12" width="80.6328125" customWidth="1"/>
    <col min="13" max="13" width="10.6328125" customWidth="1"/>
  </cols>
  <sheetData>
    <row r="1" spans="1:14" ht="20.149999999999999" customHeight="1" x14ac:dyDescent="0.2">
      <c r="A1" s="25" t="s">
        <v>145</v>
      </c>
      <c r="B1" s="25"/>
      <c r="C1" s="25"/>
      <c r="D1" s="25"/>
      <c r="E1" s="25"/>
      <c r="F1" s="25"/>
      <c r="G1" s="73"/>
      <c r="H1" s="73"/>
      <c r="I1" s="73"/>
      <c r="J1" s="73"/>
      <c r="K1" s="73"/>
      <c r="L1" s="73"/>
      <c r="M1" s="25"/>
    </row>
    <row r="2" spans="1:14" ht="30" customHeight="1" x14ac:dyDescent="0.2">
      <c r="A2" s="448" t="s">
        <v>212</v>
      </c>
      <c r="B2" s="448"/>
      <c r="C2" s="448"/>
      <c r="D2" s="448"/>
      <c r="E2" s="448"/>
      <c r="F2" s="448"/>
      <c r="G2" s="448"/>
      <c r="H2" s="448"/>
      <c r="I2" s="448"/>
      <c r="J2" s="448"/>
      <c r="K2" s="448"/>
      <c r="L2" s="448"/>
      <c r="M2" s="448"/>
    </row>
    <row r="3" spans="1:14" ht="20.149999999999999" customHeight="1" x14ac:dyDescent="0.2">
      <c r="A3" s="177"/>
      <c r="B3" s="177"/>
      <c r="C3" s="177"/>
      <c r="D3" s="177"/>
      <c r="E3" s="177"/>
      <c r="F3" s="177"/>
      <c r="G3" s="177"/>
      <c r="H3" s="177"/>
      <c r="I3" s="177"/>
      <c r="J3" s="177"/>
      <c r="K3" s="177"/>
      <c r="L3" s="177"/>
      <c r="M3" s="177"/>
    </row>
    <row r="4" spans="1:14" ht="30" customHeight="1" x14ac:dyDescent="0.2">
      <c r="A4" s="449" t="s">
        <v>94</v>
      </c>
      <c r="B4" s="449"/>
      <c r="C4" s="449"/>
      <c r="D4" s="450" t="s">
        <v>135</v>
      </c>
      <c r="E4" s="450"/>
      <c r="F4" s="450"/>
      <c r="G4" s="450"/>
      <c r="H4" s="73"/>
      <c r="I4" s="73"/>
      <c r="J4" s="73"/>
      <c r="K4" s="73"/>
      <c r="L4" s="73"/>
      <c r="M4" s="25"/>
    </row>
    <row r="5" spans="1:14" ht="30" customHeight="1" x14ac:dyDescent="0.2">
      <c r="A5" s="446" t="s">
        <v>22</v>
      </c>
      <c r="B5" s="446"/>
      <c r="C5" s="446"/>
      <c r="D5" s="451" t="s">
        <v>206</v>
      </c>
      <c r="E5" s="451"/>
      <c r="F5" s="451"/>
      <c r="G5" s="37"/>
      <c r="H5" s="37"/>
      <c r="I5" s="25"/>
      <c r="J5" s="25"/>
      <c r="K5" s="25"/>
      <c r="L5" s="27"/>
      <c r="M5" s="25"/>
    </row>
    <row r="6" spans="1:14" ht="30" customHeight="1" x14ac:dyDescent="0.2">
      <c r="A6" s="446" t="s">
        <v>136</v>
      </c>
      <c r="B6" s="446"/>
      <c r="C6" s="446"/>
      <c r="D6" s="447">
        <v>2670</v>
      </c>
      <c r="E6" s="447"/>
      <c r="F6" s="257" t="s">
        <v>23</v>
      </c>
      <c r="G6" s="31"/>
      <c r="H6" s="31"/>
      <c r="I6" s="25"/>
      <c r="J6" s="25"/>
      <c r="K6" s="25"/>
      <c r="L6" s="27"/>
      <c r="M6" s="25"/>
    </row>
    <row r="7" spans="1:14" ht="40" customHeight="1" x14ac:dyDescent="0.2">
      <c r="A7" s="49" t="s">
        <v>25</v>
      </c>
      <c r="B7" s="49"/>
      <c r="C7" s="49"/>
      <c r="D7" s="25"/>
      <c r="E7" s="25"/>
      <c r="F7" s="25"/>
      <c r="G7" s="25"/>
      <c r="H7" s="25"/>
      <c r="I7" s="25"/>
      <c r="J7" s="25"/>
      <c r="K7" s="25"/>
      <c r="L7" s="27"/>
      <c r="M7" s="25"/>
    </row>
    <row r="8" spans="1:14" ht="12" customHeight="1" thickBot="1" x14ac:dyDescent="0.25">
      <c r="A8" s="25"/>
      <c r="B8" s="49"/>
      <c r="C8" s="49"/>
      <c r="D8" s="25"/>
      <c r="E8" s="25"/>
      <c r="F8" s="25"/>
      <c r="G8" s="25"/>
      <c r="H8" s="25"/>
      <c r="I8" s="25"/>
      <c r="J8" s="25"/>
      <c r="K8" s="25"/>
      <c r="L8" s="27"/>
      <c r="M8" s="25"/>
    </row>
    <row r="9" spans="1:14" ht="24" customHeight="1" x14ac:dyDescent="0.2">
      <c r="A9" s="432" t="s">
        <v>137</v>
      </c>
      <c r="B9" s="433"/>
      <c r="C9" s="436" t="s">
        <v>138</v>
      </c>
      <c r="D9" s="438" t="s">
        <v>19</v>
      </c>
      <c r="E9" s="439"/>
      <c r="F9" s="439"/>
      <c r="G9" s="439"/>
      <c r="H9" s="439"/>
      <c r="I9" s="178"/>
      <c r="J9" s="440" t="s">
        <v>24</v>
      </c>
      <c r="K9" s="436"/>
      <c r="L9" s="179" t="s">
        <v>20</v>
      </c>
      <c r="M9" s="442" t="s">
        <v>70</v>
      </c>
    </row>
    <row r="10" spans="1:14" ht="24" customHeight="1" x14ac:dyDescent="0.2">
      <c r="A10" s="434"/>
      <c r="B10" s="435"/>
      <c r="C10" s="437"/>
      <c r="D10" s="180" t="s">
        <v>139</v>
      </c>
      <c r="E10" s="181" t="s">
        <v>140</v>
      </c>
      <c r="F10" s="181" t="s">
        <v>141</v>
      </c>
      <c r="G10" s="182" t="s">
        <v>142</v>
      </c>
      <c r="H10" s="444" t="s">
        <v>143</v>
      </c>
      <c r="I10" s="445"/>
      <c r="J10" s="441"/>
      <c r="K10" s="437"/>
      <c r="L10" s="183" t="s">
        <v>21</v>
      </c>
      <c r="M10" s="443"/>
    </row>
    <row r="11" spans="1:14" ht="45" customHeight="1" x14ac:dyDescent="0.2">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13350</v>
      </c>
      <c r="K11" s="204" t="s">
        <v>23</v>
      </c>
      <c r="L11" s="258" t="s">
        <v>176</v>
      </c>
      <c r="M11" s="100"/>
      <c r="N11" s="210" t="str">
        <f t="shared" ref="N11:N33" si="2">IF(G11*24&gt;8,"上限８時間"," ")</f>
        <v xml:space="preserve"> </v>
      </c>
    </row>
    <row r="12" spans="1:14" ht="45" customHeight="1" x14ac:dyDescent="0.2">
      <c r="A12" s="250" t="s">
        <v>192</v>
      </c>
      <c r="B12" s="251" t="s">
        <v>117</v>
      </c>
      <c r="C12" s="252" t="s">
        <v>202</v>
      </c>
      <c r="D12" s="248" t="s">
        <v>172</v>
      </c>
      <c r="E12" s="249">
        <v>0.69791666666666663</v>
      </c>
      <c r="F12" s="249">
        <v>3.125E-2</v>
      </c>
      <c r="G12" s="286">
        <f t="shared" si="0"/>
        <v>0.29166666666666663</v>
      </c>
      <c r="H12" s="190">
        <f t="shared" ref="H12:H15" si="3">MIN(FLOOR(G12,"0:30")*24,8)</f>
        <v>6.9999999999999991</v>
      </c>
      <c r="I12" s="202" t="s">
        <v>36</v>
      </c>
      <c r="J12" s="227">
        <f t="shared" si="1"/>
        <v>18689.999999999996</v>
      </c>
      <c r="K12" s="204" t="s">
        <v>23</v>
      </c>
      <c r="L12" s="259" t="s">
        <v>177</v>
      </c>
      <c r="M12" s="100"/>
      <c r="N12" s="210" t="str">
        <f t="shared" si="2"/>
        <v xml:space="preserve"> </v>
      </c>
    </row>
    <row r="13" spans="1:14" ht="45" customHeight="1" x14ac:dyDescent="0.2">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10680</v>
      </c>
      <c r="K13" s="204" t="s">
        <v>23</v>
      </c>
      <c r="L13" s="258" t="s">
        <v>178</v>
      </c>
      <c r="M13" s="100"/>
      <c r="N13" s="210" t="str">
        <f t="shared" si="2"/>
        <v xml:space="preserve"> </v>
      </c>
    </row>
    <row r="14" spans="1:14" ht="45" customHeight="1" x14ac:dyDescent="0.2">
      <c r="A14" s="250" t="s">
        <v>193</v>
      </c>
      <c r="B14" s="251" t="s">
        <v>117</v>
      </c>
      <c r="C14" s="252" t="s">
        <v>203</v>
      </c>
      <c r="D14" s="248" t="s">
        <v>174</v>
      </c>
      <c r="E14" s="249">
        <v>0.6875</v>
      </c>
      <c r="F14" s="249">
        <v>3.125E-2</v>
      </c>
      <c r="G14" s="286">
        <f t="shared" si="0"/>
        <v>0.27083333333333331</v>
      </c>
      <c r="H14" s="190">
        <f t="shared" si="3"/>
        <v>6.5</v>
      </c>
      <c r="I14" s="202" t="s">
        <v>36</v>
      </c>
      <c r="J14" s="227">
        <f t="shared" si="1"/>
        <v>17355</v>
      </c>
      <c r="K14" s="204" t="s">
        <v>23</v>
      </c>
      <c r="L14" s="258" t="s">
        <v>179</v>
      </c>
      <c r="M14" s="100"/>
      <c r="N14" s="210" t="str">
        <f t="shared" si="2"/>
        <v xml:space="preserve"> </v>
      </c>
    </row>
    <row r="15" spans="1:14" ht="45" customHeight="1" x14ac:dyDescent="0.2">
      <c r="A15" s="250" t="s">
        <v>194</v>
      </c>
      <c r="B15" s="251" t="s">
        <v>117</v>
      </c>
      <c r="C15" s="252" t="s">
        <v>204</v>
      </c>
      <c r="D15" s="248" t="s">
        <v>175</v>
      </c>
      <c r="E15" s="249">
        <v>0.6875</v>
      </c>
      <c r="F15" s="249">
        <v>3.125E-2</v>
      </c>
      <c r="G15" s="189">
        <f t="shared" si="0"/>
        <v>0.23958333333333331</v>
      </c>
      <c r="H15" s="190">
        <f t="shared" si="3"/>
        <v>5.5</v>
      </c>
      <c r="I15" s="202" t="s">
        <v>36</v>
      </c>
      <c r="J15" s="227">
        <f t="shared" si="1"/>
        <v>14685</v>
      </c>
      <c r="K15" s="204" t="s">
        <v>23</v>
      </c>
      <c r="L15" s="258" t="s">
        <v>180</v>
      </c>
      <c r="M15" s="100"/>
      <c r="N15" s="210" t="str">
        <f t="shared" si="2"/>
        <v xml:space="preserve"> </v>
      </c>
    </row>
    <row r="16" spans="1:14" ht="45" customHeight="1" x14ac:dyDescent="0.2">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8010</v>
      </c>
      <c r="K16" s="204" t="s">
        <v>23</v>
      </c>
      <c r="L16" s="258" t="s">
        <v>181</v>
      </c>
      <c r="M16" s="100"/>
      <c r="N16" s="210" t="str">
        <f t="shared" si="2"/>
        <v xml:space="preserve"> </v>
      </c>
    </row>
    <row r="17" spans="1:14" ht="45" customHeight="1" x14ac:dyDescent="0.2">
      <c r="A17" s="250" t="s">
        <v>194</v>
      </c>
      <c r="B17" s="251" t="s">
        <v>117</v>
      </c>
      <c r="C17" s="252" t="s">
        <v>204</v>
      </c>
      <c r="D17" s="248" t="s">
        <v>182</v>
      </c>
      <c r="E17" s="249">
        <v>0.66666666666666663</v>
      </c>
      <c r="F17" s="249">
        <v>0</v>
      </c>
      <c r="G17" s="189">
        <f t="shared" si="4"/>
        <v>0.125</v>
      </c>
      <c r="H17" s="190">
        <f t="shared" si="5"/>
        <v>3</v>
      </c>
      <c r="I17" s="202" t="s">
        <v>36</v>
      </c>
      <c r="J17" s="227">
        <f t="shared" si="1"/>
        <v>8010</v>
      </c>
      <c r="K17" s="204" t="s">
        <v>23</v>
      </c>
      <c r="L17" s="260" t="s">
        <v>195</v>
      </c>
      <c r="M17" s="100"/>
      <c r="N17" s="210" t="str">
        <f t="shared" si="2"/>
        <v xml:space="preserve"> </v>
      </c>
    </row>
    <row r="18" spans="1:14" ht="45" customHeight="1" x14ac:dyDescent="0.2">
      <c r="A18" s="250" t="s">
        <v>194</v>
      </c>
      <c r="B18" s="251" t="s">
        <v>117</v>
      </c>
      <c r="C18" s="252" t="s">
        <v>204</v>
      </c>
      <c r="D18" s="248" t="s">
        <v>182</v>
      </c>
      <c r="E18" s="249">
        <v>0.625</v>
      </c>
      <c r="F18" s="249">
        <v>0</v>
      </c>
      <c r="G18" s="189">
        <f t="shared" si="4"/>
        <v>8.333333333333337E-2</v>
      </c>
      <c r="H18" s="190">
        <f t="shared" si="5"/>
        <v>2</v>
      </c>
      <c r="I18" s="202" t="s">
        <v>36</v>
      </c>
      <c r="J18" s="227">
        <f t="shared" si="1"/>
        <v>5340</v>
      </c>
      <c r="K18" s="204" t="s">
        <v>23</v>
      </c>
      <c r="L18" s="260" t="s">
        <v>196</v>
      </c>
      <c r="M18" s="100"/>
      <c r="N18" s="210" t="str">
        <f t="shared" si="2"/>
        <v xml:space="preserve"> </v>
      </c>
    </row>
    <row r="19" spans="1:14" ht="45" customHeight="1" x14ac:dyDescent="0.2">
      <c r="A19" s="250" t="s">
        <v>194</v>
      </c>
      <c r="B19" s="251" t="s">
        <v>117</v>
      </c>
      <c r="C19" s="252" t="s">
        <v>204</v>
      </c>
      <c r="D19" s="248" t="s">
        <v>182</v>
      </c>
      <c r="E19" s="249">
        <v>0.625</v>
      </c>
      <c r="F19" s="249">
        <v>0</v>
      </c>
      <c r="G19" s="189">
        <f t="shared" si="4"/>
        <v>8.333333333333337E-2</v>
      </c>
      <c r="H19" s="190">
        <f t="shared" si="5"/>
        <v>2</v>
      </c>
      <c r="I19" s="202" t="s">
        <v>36</v>
      </c>
      <c r="J19" s="227">
        <f t="shared" si="1"/>
        <v>5340</v>
      </c>
      <c r="K19" s="204" t="s">
        <v>23</v>
      </c>
      <c r="L19" s="260" t="s">
        <v>197</v>
      </c>
      <c r="M19" s="100"/>
      <c r="N19" s="210" t="str">
        <f t="shared" si="2"/>
        <v xml:space="preserve"> </v>
      </c>
    </row>
    <row r="20" spans="1:14" ht="45" customHeight="1" x14ac:dyDescent="0.2">
      <c r="A20" s="250" t="s">
        <v>194</v>
      </c>
      <c r="B20" s="251" t="s">
        <v>117</v>
      </c>
      <c r="C20" s="252" t="s">
        <v>204</v>
      </c>
      <c r="D20" s="248" t="s">
        <v>182</v>
      </c>
      <c r="E20" s="249">
        <v>0.625</v>
      </c>
      <c r="F20" s="249">
        <v>0</v>
      </c>
      <c r="G20" s="189">
        <f t="shared" si="4"/>
        <v>8.333333333333337E-2</v>
      </c>
      <c r="H20" s="190">
        <f t="shared" si="5"/>
        <v>2</v>
      </c>
      <c r="I20" s="202" t="s">
        <v>36</v>
      </c>
      <c r="J20" s="227">
        <f t="shared" si="1"/>
        <v>5340</v>
      </c>
      <c r="K20" s="204" t="s">
        <v>23</v>
      </c>
      <c r="L20" s="260" t="s">
        <v>198</v>
      </c>
      <c r="M20" s="100"/>
      <c r="N20" s="210" t="str">
        <f t="shared" si="2"/>
        <v xml:space="preserve"> </v>
      </c>
    </row>
    <row r="21" spans="1:14" ht="45" customHeight="1" x14ac:dyDescent="0.2">
      <c r="A21" s="250" t="s">
        <v>194</v>
      </c>
      <c r="B21" s="251" t="s">
        <v>117</v>
      </c>
      <c r="C21" s="252" t="s">
        <v>204</v>
      </c>
      <c r="D21" s="248" t="s">
        <v>182</v>
      </c>
      <c r="E21" s="249">
        <v>0.625</v>
      </c>
      <c r="F21" s="249">
        <v>0</v>
      </c>
      <c r="G21" s="189">
        <f t="shared" si="4"/>
        <v>8.333333333333337E-2</v>
      </c>
      <c r="H21" s="190">
        <f t="shared" si="5"/>
        <v>2</v>
      </c>
      <c r="I21" s="202" t="s">
        <v>36</v>
      </c>
      <c r="J21" s="227">
        <f t="shared" si="1"/>
        <v>5340</v>
      </c>
      <c r="K21" s="204" t="s">
        <v>23</v>
      </c>
      <c r="L21" s="260" t="s">
        <v>199</v>
      </c>
      <c r="M21" s="100"/>
      <c r="N21" s="210" t="str">
        <f t="shared" si="2"/>
        <v xml:space="preserve"> </v>
      </c>
    </row>
    <row r="22" spans="1:14" ht="45" customHeight="1" x14ac:dyDescent="0.2">
      <c r="A22" s="250" t="s">
        <v>194</v>
      </c>
      <c r="B22" s="251" t="s">
        <v>117</v>
      </c>
      <c r="C22" s="252" t="s">
        <v>204</v>
      </c>
      <c r="D22" s="248" t="s">
        <v>182</v>
      </c>
      <c r="E22" s="249">
        <v>0.625</v>
      </c>
      <c r="F22" s="249">
        <v>0</v>
      </c>
      <c r="G22" s="189">
        <f t="shared" si="4"/>
        <v>8.333333333333337E-2</v>
      </c>
      <c r="H22" s="190">
        <f t="shared" si="5"/>
        <v>2</v>
      </c>
      <c r="I22" s="202" t="s">
        <v>36</v>
      </c>
      <c r="J22" s="227">
        <f t="shared" si="1"/>
        <v>5340</v>
      </c>
      <c r="K22" s="204" t="s">
        <v>23</v>
      </c>
      <c r="L22" s="260" t="s">
        <v>200</v>
      </c>
      <c r="M22" s="100"/>
      <c r="N22" s="210" t="str">
        <f t="shared" si="2"/>
        <v xml:space="preserve"> </v>
      </c>
    </row>
    <row r="23" spans="1:14" ht="45" customHeight="1" x14ac:dyDescent="0.2">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2">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2">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2">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2">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2">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2">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2">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2">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2">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5">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5" customHeight="1" thickBot="1" x14ac:dyDescent="0.25">
      <c r="A34" s="424" t="s">
        <v>144</v>
      </c>
      <c r="B34" s="425"/>
      <c r="C34" s="426"/>
      <c r="D34" s="427"/>
      <c r="E34" s="428"/>
      <c r="F34" s="429"/>
      <c r="G34" s="195">
        <f>SUM(G11:G33)</f>
        <v>1.8680555555555562</v>
      </c>
      <c r="H34" s="284">
        <f>SUM(H11:H33)</f>
        <v>44</v>
      </c>
      <c r="I34" s="206" t="s">
        <v>36</v>
      </c>
      <c r="J34" s="285">
        <f>SUM(J11:J33)</f>
        <v>117480</v>
      </c>
      <c r="K34" s="205" t="s">
        <v>23</v>
      </c>
      <c r="L34" s="430"/>
      <c r="M34" s="431"/>
    </row>
    <row r="35" spans="1:14" ht="14" x14ac:dyDescent="0.2">
      <c r="A35" s="196"/>
      <c r="B35" s="196"/>
      <c r="C35" s="196"/>
      <c r="D35" s="197"/>
      <c r="E35" s="197"/>
      <c r="F35" s="197"/>
      <c r="G35" s="198"/>
      <c r="H35" s="197"/>
      <c r="I35" s="197"/>
      <c r="J35" s="228"/>
      <c r="K35" s="199"/>
      <c r="L35" s="200"/>
      <c r="M35" s="3"/>
    </row>
    <row r="36" spans="1:14" ht="20.149999999999999" customHeight="1" x14ac:dyDescent="0.2">
      <c r="A36" s="3"/>
      <c r="B36" s="3"/>
      <c r="C36" s="3"/>
      <c r="D36" s="3"/>
      <c r="E36" s="3"/>
      <c r="F36" s="3"/>
      <c r="G36" s="3"/>
      <c r="H36" s="3"/>
      <c r="I36" s="209" t="s">
        <v>151</v>
      </c>
      <c r="J36" s="229">
        <f>D6*H34</f>
        <v>117480</v>
      </c>
      <c r="K36" s="3"/>
      <c r="L36" s="201"/>
      <c r="M36" s="3"/>
    </row>
    <row r="37" spans="1:14" ht="20.149999999999999" customHeight="1" x14ac:dyDescent="0.2">
      <c r="A37" s="3"/>
      <c r="B37" s="3"/>
      <c r="C37" s="3"/>
      <c r="D37" s="3"/>
      <c r="E37" s="3"/>
      <c r="F37" s="3"/>
      <c r="G37" s="3"/>
      <c r="H37" s="3"/>
      <c r="I37" s="3" t="s">
        <v>150</v>
      </c>
      <c r="J37" s="157">
        <f>J34-J36</f>
        <v>0</v>
      </c>
      <c r="K37" s="3"/>
      <c r="L37" s="201"/>
      <c r="M37" s="3"/>
    </row>
    <row r="38" spans="1:14" x14ac:dyDescent="0.2">
      <c r="A38" s="3"/>
      <c r="B38" s="3"/>
      <c r="C38" s="3"/>
      <c r="D38" s="3"/>
      <c r="E38" s="3"/>
      <c r="F38" s="3"/>
      <c r="G38" s="3"/>
      <c r="H38" s="3"/>
      <c r="I38" s="3"/>
      <c r="J38" s="3"/>
      <c r="K38" s="3"/>
      <c r="L38" s="201"/>
      <c r="M38" s="3"/>
    </row>
    <row r="39" spans="1:14" x14ac:dyDescent="0.2">
      <c r="A39" s="3"/>
      <c r="B39" s="3"/>
      <c r="C39" s="3"/>
      <c r="D39" s="3"/>
      <c r="E39" s="3"/>
      <c r="F39" s="3"/>
      <c r="G39" s="3"/>
      <c r="H39" s="3"/>
      <c r="I39" s="3"/>
      <c r="J39" s="3"/>
      <c r="K39" s="3"/>
      <c r="L39" s="201"/>
      <c r="M39" s="3"/>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85" zoomScaleNormal="100" zoomScaleSheetLayoutView="85" workbookViewId="0">
      <selection activeCell="C15" sqref="C15"/>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79</v>
      </c>
    </row>
    <row r="2" spans="1:7" ht="42.75" customHeight="1" thickBot="1" x14ac:dyDescent="0.25">
      <c r="A2" s="454" t="s">
        <v>49</v>
      </c>
      <c r="B2" s="454"/>
      <c r="C2" s="454"/>
      <c r="D2" s="454"/>
      <c r="E2" s="454"/>
    </row>
    <row r="3" spans="1:7" ht="25" customHeight="1" x14ac:dyDescent="0.2">
      <c r="A3" s="455" t="s">
        <v>51</v>
      </c>
      <c r="B3" s="456"/>
      <c r="C3" s="456"/>
      <c r="D3" s="58" t="s">
        <v>50</v>
      </c>
      <c r="E3" s="59" t="s">
        <v>38</v>
      </c>
      <c r="F3" s="65" t="s">
        <v>58</v>
      </c>
      <c r="G3" s="60" t="s">
        <v>13</v>
      </c>
    </row>
    <row r="4" spans="1:7" ht="25" customHeight="1" x14ac:dyDescent="0.2">
      <c r="A4" s="457" t="s">
        <v>153</v>
      </c>
      <c r="B4" s="458"/>
      <c r="C4" s="266" t="s">
        <v>213</v>
      </c>
      <c r="D4" s="212">
        <v>1</v>
      </c>
      <c r="E4" s="213" t="s">
        <v>154</v>
      </c>
      <c r="F4" s="211" t="s">
        <v>155</v>
      </c>
      <c r="G4" s="68"/>
    </row>
    <row r="5" spans="1:7" ht="25" customHeight="1" x14ac:dyDescent="0.2">
      <c r="A5" s="457" t="s">
        <v>156</v>
      </c>
      <c r="B5" s="458"/>
      <c r="C5" s="266" t="s">
        <v>214</v>
      </c>
      <c r="D5" s="212">
        <v>1</v>
      </c>
      <c r="E5" s="213" t="s">
        <v>157</v>
      </c>
      <c r="F5" s="211" t="s">
        <v>158</v>
      </c>
      <c r="G5" s="68"/>
    </row>
    <row r="6" spans="1:7" ht="25" customHeight="1" x14ac:dyDescent="0.2">
      <c r="A6" s="459"/>
      <c r="B6" s="460"/>
      <c r="C6" s="33" t="s">
        <v>43</v>
      </c>
      <c r="D6" s="57"/>
      <c r="E6" s="63" t="s">
        <v>44</v>
      </c>
      <c r="F6" s="67"/>
      <c r="G6" s="68"/>
    </row>
    <row r="7" spans="1:7" ht="25" customHeight="1" x14ac:dyDescent="0.2">
      <c r="A7" s="459"/>
      <c r="B7" s="460"/>
      <c r="C7" s="33" t="s">
        <v>43</v>
      </c>
      <c r="D7" s="57"/>
      <c r="E7" s="63" t="s">
        <v>44</v>
      </c>
      <c r="F7" s="67"/>
      <c r="G7" s="68"/>
    </row>
    <row r="8" spans="1:7" ht="25" customHeight="1" x14ac:dyDescent="0.2">
      <c r="A8" s="459"/>
      <c r="B8" s="460"/>
      <c r="C8" s="33" t="s">
        <v>43</v>
      </c>
      <c r="D8" s="57"/>
      <c r="E8" s="63" t="s">
        <v>44</v>
      </c>
      <c r="F8" s="67"/>
      <c r="G8" s="68"/>
    </row>
    <row r="9" spans="1:7" ht="25" customHeight="1" x14ac:dyDescent="0.2">
      <c r="A9" s="459"/>
      <c r="B9" s="460"/>
      <c r="C9" s="33" t="s">
        <v>43</v>
      </c>
      <c r="D9" s="57"/>
      <c r="E9" s="63" t="s">
        <v>44</v>
      </c>
      <c r="F9" s="67"/>
      <c r="G9" s="68"/>
    </row>
    <row r="10" spans="1:7" ht="25" customHeight="1" thickBot="1" x14ac:dyDescent="0.25">
      <c r="A10" s="461"/>
      <c r="B10" s="462"/>
      <c r="C10" s="75" t="s">
        <v>43</v>
      </c>
      <c r="D10" s="56"/>
      <c r="E10" s="64" t="s">
        <v>44</v>
      </c>
      <c r="F10" s="66"/>
      <c r="G10" s="62"/>
    </row>
    <row r="11" spans="1:7" ht="25" customHeight="1" thickBot="1" x14ac:dyDescent="0.25">
      <c r="A11" s="52"/>
      <c r="B11" s="52"/>
      <c r="C11" s="52"/>
      <c r="D11" s="52"/>
      <c r="E11" s="52"/>
    </row>
    <row r="12" spans="1:7" ht="33.75" customHeight="1" thickBot="1" x14ac:dyDescent="0.25">
      <c r="A12" s="463" t="s">
        <v>52</v>
      </c>
      <c r="B12" s="464"/>
      <c r="C12" s="41" t="s">
        <v>37</v>
      </c>
      <c r="D12" s="55" t="s">
        <v>48</v>
      </c>
      <c r="E12" s="41" t="s">
        <v>38</v>
      </c>
      <c r="F12" s="76" t="s">
        <v>58</v>
      </c>
      <c r="G12" s="69" t="s">
        <v>13</v>
      </c>
    </row>
    <row r="13" spans="1:7" ht="25" customHeight="1" x14ac:dyDescent="0.2">
      <c r="A13" s="38"/>
      <c r="B13" s="214" t="s">
        <v>159</v>
      </c>
      <c r="C13" s="265" t="s">
        <v>215</v>
      </c>
      <c r="D13" s="215"/>
      <c r="E13" s="216" t="s">
        <v>160</v>
      </c>
      <c r="F13" s="217" t="s">
        <v>103</v>
      </c>
      <c r="G13" s="61"/>
    </row>
    <row r="14" spans="1:7" ht="25" customHeight="1" x14ac:dyDescent="0.2">
      <c r="A14" s="38"/>
      <c r="B14" s="211" t="s">
        <v>161</v>
      </c>
      <c r="C14" s="266" t="s">
        <v>216</v>
      </c>
      <c r="D14" s="218"/>
      <c r="E14" s="216" t="s">
        <v>162</v>
      </c>
      <c r="F14" s="219" t="s">
        <v>163</v>
      </c>
      <c r="G14" s="68"/>
    </row>
    <row r="15" spans="1:7" ht="25" customHeight="1" x14ac:dyDescent="0.2">
      <c r="A15" s="38"/>
      <c r="B15" s="32"/>
      <c r="C15" s="80" t="s">
        <v>43</v>
      </c>
      <c r="D15" s="50"/>
      <c r="E15" s="80" t="s">
        <v>44</v>
      </c>
      <c r="F15" s="78"/>
      <c r="G15" s="68"/>
    </row>
    <row r="16" spans="1:7" ht="25" customHeight="1" x14ac:dyDescent="0.2">
      <c r="A16" s="38"/>
      <c r="B16" s="32"/>
      <c r="C16" s="80" t="s">
        <v>43</v>
      </c>
      <c r="D16" s="50"/>
      <c r="E16" s="80" t="s">
        <v>44</v>
      </c>
      <c r="F16" s="78"/>
      <c r="G16" s="68"/>
    </row>
    <row r="17" spans="1:7" ht="25" customHeight="1" x14ac:dyDescent="0.2">
      <c r="A17" s="38"/>
      <c r="B17" s="32"/>
      <c r="C17" s="80" t="s">
        <v>43</v>
      </c>
      <c r="D17" s="50"/>
      <c r="E17" s="80" t="s">
        <v>44</v>
      </c>
      <c r="F17" s="78"/>
      <c r="G17" s="68"/>
    </row>
    <row r="18" spans="1:7" ht="25" customHeight="1" x14ac:dyDescent="0.2">
      <c r="A18" s="38"/>
      <c r="B18" s="32"/>
      <c r="C18" s="80" t="s">
        <v>43</v>
      </c>
      <c r="D18" s="50"/>
      <c r="E18" s="80" t="s">
        <v>44</v>
      </c>
      <c r="F18" s="78"/>
      <c r="G18" s="68"/>
    </row>
    <row r="19" spans="1:7" ht="25" customHeight="1" x14ac:dyDescent="0.2">
      <c r="A19" s="38"/>
      <c r="B19" s="32"/>
      <c r="C19" s="80" t="s">
        <v>43</v>
      </c>
      <c r="D19" s="50"/>
      <c r="E19" s="80" t="s">
        <v>44</v>
      </c>
      <c r="F19" s="78"/>
      <c r="G19" s="68"/>
    </row>
    <row r="20" spans="1:7" ht="25" customHeight="1" x14ac:dyDescent="0.2">
      <c r="A20" s="38"/>
      <c r="B20" s="32"/>
      <c r="C20" s="80" t="s">
        <v>43</v>
      </c>
      <c r="D20" s="50"/>
      <c r="E20" s="80" t="s">
        <v>44</v>
      </c>
      <c r="F20" s="78"/>
      <c r="G20" s="68"/>
    </row>
    <row r="21" spans="1:7" ht="25" customHeight="1" x14ac:dyDescent="0.2">
      <c r="A21" s="38"/>
      <c r="B21" s="32"/>
      <c r="C21" s="80" t="s">
        <v>43</v>
      </c>
      <c r="D21" s="50"/>
      <c r="E21" s="80" t="s">
        <v>44</v>
      </c>
      <c r="F21" s="78"/>
      <c r="G21" s="68"/>
    </row>
    <row r="22" spans="1:7" ht="25" customHeight="1" thickBot="1" x14ac:dyDescent="0.25">
      <c r="A22" s="38"/>
      <c r="B22" s="40"/>
      <c r="C22" s="75" t="s">
        <v>43</v>
      </c>
      <c r="D22" s="56"/>
      <c r="E22" s="75" t="s">
        <v>44</v>
      </c>
      <c r="F22" s="77"/>
      <c r="G22" s="61"/>
    </row>
    <row r="23" spans="1:7" ht="25" customHeight="1" x14ac:dyDescent="0.2">
      <c r="A23" s="452"/>
      <c r="B23" s="42" t="s">
        <v>164</v>
      </c>
      <c r="C23" s="267" t="s">
        <v>165</v>
      </c>
      <c r="D23" s="30"/>
      <c r="E23" s="81" t="s">
        <v>166</v>
      </c>
      <c r="F23" s="79"/>
      <c r="G23" s="70"/>
    </row>
    <row r="24" spans="1:7" ht="25" customHeight="1" x14ac:dyDescent="0.2">
      <c r="A24" s="453"/>
      <c r="B24" s="29" t="s">
        <v>39</v>
      </c>
      <c r="C24" s="268" t="s">
        <v>43</v>
      </c>
      <c r="D24" s="26"/>
      <c r="E24" s="33" t="s">
        <v>44</v>
      </c>
      <c r="F24" s="78"/>
      <c r="G24" s="68"/>
    </row>
    <row r="25" spans="1:7" ht="25" customHeight="1" x14ac:dyDescent="0.2">
      <c r="A25" s="39"/>
      <c r="B25" s="29" t="s">
        <v>40</v>
      </c>
      <c r="C25" s="269" t="s">
        <v>43</v>
      </c>
      <c r="D25" s="51"/>
      <c r="E25" s="80" t="s">
        <v>44</v>
      </c>
      <c r="F25" s="78"/>
      <c r="G25" s="68"/>
    </row>
    <row r="26" spans="1:7" ht="25" customHeight="1" x14ac:dyDescent="0.2">
      <c r="A26" s="39"/>
      <c r="B26" s="29" t="s">
        <v>41</v>
      </c>
      <c r="C26" s="269" t="s">
        <v>43</v>
      </c>
      <c r="D26" s="51"/>
      <c r="E26" s="80" t="s">
        <v>44</v>
      </c>
      <c r="F26" s="78"/>
      <c r="G26" s="68"/>
    </row>
    <row r="27" spans="1:7" ht="25" customHeight="1" x14ac:dyDescent="0.2">
      <c r="A27" s="39"/>
      <c r="B27" s="42" t="s">
        <v>42</v>
      </c>
      <c r="C27" s="267" t="s">
        <v>43</v>
      </c>
      <c r="D27" s="30"/>
      <c r="E27" s="82" t="s">
        <v>44</v>
      </c>
      <c r="F27" s="77"/>
      <c r="G27" s="61"/>
    </row>
    <row r="28" spans="1:7" ht="30" customHeight="1" thickBot="1" x14ac:dyDescent="0.25">
      <c r="A28" s="74"/>
      <c r="B28" s="40"/>
      <c r="C28" s="75" t="s">
        <v>43</v>
      </c>
      <c r="D28" s="40"/>
      <c r="E28" s="75" t="s">
        <v>44</v>
      </c>
      <c r="F28" s="72"/>
      <c r="G28" s="71"/>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2023-09-26T02:42:13Z</dcterms:modified>
</cp:coreProperties>
</file>