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0800" windowHeight="10080" tabRatio="847"/>
  </bookViews>
  <sheets>
    <sheet name="【記入例】人件費Sheet1" sheetId="30" r:id="rId1"/>
    <sheet name="○○太郎" sheetId="12" r:id="rId2"/>
    <sheet name="【記入例】人件費個別明細表○月" sheetId="31" r:id="rId3"/>
    <sheet name="人件費個別明細表4月" sheetId="3" r:id="rId4"/>
    <sheet name="H28_5月" sheetId="20" r:id="rId5"/>
    <sheet name="H28_6月" sheetId="32" r:id="rId6"/>
    <sheet name="H28_7月" sheetId="33" r:id="rId7"/>
    <sheet name="H28_8月" sheetId="34" r:id="rId8"/>
    <sheet name="H28_9月" sheetId="35" r:id="rId9"/>
    <sheet name="H28_10月" sheetId="36" r:id="rId10"/>
    <sheet name="H28_11月" sheetId="37" r:id="rId11"/>
    <sheet name="H28_12月" sheetId="38" r:id="rId12"/>
  </sheets>
  <definedNames>
    <definedName name="_xlnm.Print_Area" localSheetId="0">【記入例】人件費Sheet1!$A$1:$AB$34</definedName>
    <definedName name="_xlnm.Print_Area" localSheetId="2">【記入例】人件費個別明細表○月!$A$1:$K$34</definedName>
    <definedName name="_xlnm.Print_Area" localSheetId="1">○○太郎!$A$1:$L$42</definedName>
    <definedName name="_xlnm.Print_Area" localSheetId="9">H28_10月!$A$1:$K$34</definedName>
    <definedName name="_xlnm.Print_Area" localSheetId="10">H28_11月!$A$1:$K$34</definedName>
    <definedName name="_xlnm.Print_Area" localSheetId="11">H28_12月!$A$1:$K$34</definedName>
    <definedName name="_xlnm.Print_Area" localSheetId="4">H28_5月!$A$1:$K$34</definedName>
    <definedName name="_xlnm.Print_Area" localSheetId="5">H28_6月!$A$1:$K$34</definedName>
    <definedName name="_xlnm.Print_Area" localSheetId="6">H28_7月!$A$1:$K$34</definedName>
    <definedName name="_xlnm.Print_Area" localSheetId="7">H28_8月!$A$1:$K$34</definedName>
    <definedName name="_xlnm.Print_Area" localSheetId="8">H28_9月!$A$1:$K$34</definedName>
    <definedName name="_xlnm.Print_Area" localSheetId="3">人件費個別明細表4月!$A$1:$K$34</definedName>
    <definedName name="_xlnm.Print_Titles" localSheetId="0">【記入例】人件費Sheet1!$2:$4</definedName>
    <definedName name="_xlnm.Print_Titles" localSheetId="1">○○太郎!$2:$5</definedName>
  </definedNames>
  <calcPr calcId="145621"/>
</workbook>
</file>

<file path=xl/calcChain.xml><?xml version="1.0" encoding="utf-8"?>
<calcChain xmlns="http://schemas.openxmlformats.org/spreadsheetml/2006/main">
  <c r="N8" i="3" l="1"/>
  <c r="N30" i="38" l="1"/>
  <c r="I30" i="38"/>
  <c r="E30" i="38"/>
  <c r="N29" i="38"/>
  <c r="I29" i="38"/>
  <c r="E29" i="38"/>
  <c r="N28" i="38"/>
  <c r="I28" i="38"/>
  <c r="E28" i="38"/>
  <c r="N27" i="38"/>
  <c r="I27" i="38"/>
  <c r="E27" i="38"/>
  <c r="N26" i="38"/>
  <c r="I26" i="38"/>
  <c r="E26" i="38"/>
  <c r="N25" i="38"/>
  <c r="I25" i="38"/>
  <c r="E25" i="38"/>
  <c r="N24" i="38"/>
  <c r="I24" i="38"/>
  <c r="E24" i="38"/>
  <c r="N23" i="38"/>
  <c r="I23" i="38"/>
  <c r="E23" i="38"/>
  <c r="N22" i="38"/>
  <c r="I22" i="38"/>
  <c r="E22" i="38"/>
  <c r="N21" i="38"/>
  <c r="I21" i="38"/>
  <c r="E21" i="38"/>
  <c r="N20" i="38"/>
  <c r="I20" i="38"/>
  <c r="E20" i="38"/>
  <c r="N19" i="38"/>
  <c r="I19" i="38"/>
  <c r="E19" i="38"/>
  <c r="N18" i="38"/>
  <c r="I18" i="38"/>
  <c r="E18" i="38"/>
  <c r="N17" i="38"/>
  <c r="I17" i="38"/>
  <c r="E17" i="38"/>
  <c r="N16" i="38"/>
  <c r="I16" i="38"/>
  <c r="E16" i="38"/>
  <c r="N15" i="38"/>
  <c r="I15" i="38"/>
  <c r="E15" i="38"/>
  <c r="N14" i="38"/>
  <c r="I14" i="38"/>
  <c r="E14" i="38"/>
  <c r="N13" i="38"/>
  <c r="I13" i="38"/>
  <c r="E13" i="38"/>
  <c r="N12" i="38"/>
  <c r="I12" i="38"/>
  <c r="E12" i="38"/>
  <c r="N11" i="38"/>
  <c r="I11" i="38"/>
  <c r="E11" i="38"/>
  <c r="N10" i="38"/>
  <c r="I10" i="38"/>
  <c r="E10" i="38"/>
  <c r="N9" i="38"/>
  <c r="I9" i="38"/>
  <c r="E9" i="38"/>
  <c r="N8" i="38"/>
  <c r="E8" i="38"/>
  <c r="E31" i="38"/>
  <c r="E34" i="38"/>
  <c r="B3" i="38"/>
  <c r="N30" i="37"/>
  <c r="I30" i="37"/>
  <c r="E30" i="37"/>
  <c r="N29" i="37"/>
  <c r="I29" i="37"/>
  <c r="E29" i="37"/>
  <c r="N28" i="37"/>
  <c r="I28" i="37"/>
  <c r="E28" i="37"/>
  <c r="N27" i="37"/>
  <c r="I27" i="37"/>
  <c r="E27" i="37"/>
  <c r="N26" i="37"/>
  <c r="I26" i="37"/>
  <c r="E26" i="37"/>
  <c r="N25" i="37"/>
  <c r="I25" i="37"/>
  <c r="E25" i="37"/>
  <c r="N24" i="37"/>
  <c r="I24" i="37"/>
  <c r="E24" i="37"/>
  <c r="N23" i="37"/>
  <c r="I23" i="37"/>
  <c r="E23" i="37"/>
  <c r="N22" i="37"/>
  <c r="I22" i="37"/>
  <c r="E22" i="37"/>
  <c r="N21" i="37"/>
  <c r="I21" i="37"/>
  <c r="E21" i="37"/>
  <c r="N20" i="37"/>
  <c r="I20" i="37"/>
  <c r="E20" i="37"/>
  <c r="N19" i="37"/>
  <c r="I19" i="37"/>
  <c r="E19" i="37"/>
  <c r="N18" i="37"/>
  <c r="I18" i="37"/>
  <c r="E18" i="37"/>
  <c r="N17" i="37"/>
  <c r="I17" i="37"/>
  <c r="E17" i="37"/>
  <c r="N16" i="37"/>
  <c r="I16" i="37"/>
  <c r="E16" i="37"/>
  <c r="N15" i="37"/>
  <c r="I15" i="37"/>
  <c r="E15" i="37"/>
  <c r="N14" i="37"/>
  <c r="I14" i="37"/>
  <c r="E14" i="37"/>
  <c r="N13" i="37"/>
  <c r="I13" i="37"/>
  <c r="E13" i="37"/>
  <c r="N12" i="37"/>
  <c r="I12" i="37"/>
  <c r="E12" i="37"/>
  <c r="N11" i="37"/>
  <c r="I11" i="37"/>
  <c r="E11" i="37"/>
  <c r="N10" i="37"/>
  <c r="I10" i="37"/>
  <c r="E10" i="37"/>
  <c r="N9" i="37"/>
  <c r="I9" i="37"/>
  <c r="E9" i="37"/>
  <c r="N8" i="37"/>
  <c r="E8" i="37"/>
  <c r="E31" i="37"/>
  <c r="E34" i="37"/>
  <c r="B3" i="37"/>
  <c r="N30" i="36"/>
  <c r="I30" i="36"/>
  <c r="E30" i="36"/>
  <c r="N29" i="36"/>
  <c r="I29" i="36"/>
  <c r="E29" i="36"/>
  <c r="N28" i="36"/>
  <c r="I28" i="36"/>
  <c r="E28" i="36"/>
  <c r="N27" i="36"/>
  <c r="I27" i="36"/>
  <c r="E27" i="36"/>
  <c r="N26" i="36"/>
  <c r="I26" i="36"/>
  <c r="E26" i="36"/>
  <c r="N25" i="36"/>
  <c r="I25" i="36"/>
  <c r="E25" i="36"/>
  <c r="N24" i="36"/>
  <c r="I24" i="36"/>
  <c r="E24" i="36"/>
  <c r="N23" i="36"/>
  <c r="I23" i="36"/>
  <c r="E23" i="36"/>
  <c r="N22" i="36"/>
  <c r="I22" i="36"/>
  <c r="E22" i="36"/>
  <c r="N21" i="36"/>
  <c r="I21" i="36"/>
  <c r="E21" i="36"/>
  <c r="N20" i="36"/>
  <c r="I20" i="36"/>
  <c r="E20" i="36"/>
  <c r="N19" i="36"/>
  <c r="I19" i="36"/>
  <c r="E19" i="36"/>
  <c r="N18" i="36"/>
  <c r="I18" i="36"/>
  <c r="E18" i="36"/>
  <c r="N17" i="36"/>
  <c r="I17" i="36"/>
  <c r="E17" i="36"/>
  <c r="N16" i="36"/>
  <c r="I16" i="36"/>
  <c r="E16" i="36"/>
  <c r="N15" i="36"/>
  <c r="I15" i="36"/>
  <c r="E15" i="36"/>
  <c r="N14" i="36"/>
  <c r="I14" i="36"/>
  <c r="E14" i="36"/>
  <c r="N13" i="36"/>
  <c r="I13" i="36"/>
  <c r="E13" i="36"/>
  <c r="N12" i="36"/>
  <c r="I12" i="36"/>
  <c r="E12" i="36"/>
  <c r="N11" i="36"/>
  <c r="I11" i="36"/>
  <c r="E11" i="36"/>
  <c r="N10" i="36"/>
  <c r="I10" i="36"/>
  <c r="E10" i="36"/>
  <c r="N9" i="36"/>
  <c r="E9" i="36"/>
  <c r="I9" i="36"/>
  <c r="N8" i="36"/>
  <c r="E8" i="36"/>
  <c r="E31" i="36"/>
  <c r="E34" i="36"/>
  <c r="B3" i="36"/>
  <c r="N30" i="35"/>
  <c r="I30" i="35"/>
  <c r="E30" i="35"/>
  <c r="N29" i="35"/>
  <c r="E29" i="35"/>
  <c r="I29" i="35"/>
  <c r="N28" i="35"/>
  <c r="E28" i="35"/>
  <c r="I28" i="35"/>
  <c r="N27" i="35"/>
  <c r="E27" i="35"/>
  <c r="I27" i="35"/>
  <c r="N26" i="35"/>
  <c r="E26" i="35"/>
  <c r="I26" i="35"/>
  <c r="N25" i="35"/>
  <c r="E25" i="35"/>
  <c r="I25" i="35"/>
  <c r="N24" i="35"/>
  <c r="E24" i="35"/>
  <c r="I24" i="35"/>
  <c r="N23" i="35"/>
  <c r="E23" i="35"/>
  <c r="I23" i="35"/>
  <c r="N22" i="35"/>
  <c r="E22" i="35"/>
  <c r="I22" i="35"/>
  <c r="N21" i="35"/>
  <c r="E21" i="35"/>
  <c r="I21" i="35"/>
  <c r="N20" i="35"/>
  <c r="E20" i="35"/>
  <c r="I20" i="35"/>
  <c r="N19" i="35"/>
  <c r="E19" i="35"/>
  <c r="I19" i="35"/>
  <c r="N18" i="35"/>
  <c r="E18" i="35"/>
  <c r="I18" i="35"/>
  <c r="N17" i="35"/>
  <c r="E17" i="35"/>
  <c r="I17" i="35"/>
  <c r="N16" i="35"/>
  <c r="E16" i="35"/>
  <c r="I16" i="35"/>
  <c r="N15" i="35"/>
  <c r="E15" i="35"/>
  <c r="I15" i="35"/>
  <c r="N14" i="35"/>
  <c r="E14" i="35"/>
  <c r="I14" i="35"/>
  <c r="N13" i="35"/>
  <c r="E13" i="35"/>
  <c r="I13" i="35"/>
  <c r="N12" i="35"/>
  <c r="E12" i="35"/>
  <c r="I12" i="35"/>
  <c r="N11" i="35"/>
  <c r="E11" i="35"/>
  <c r="I11" i="35"/>
  <c r="N10" i="35"/>
  <c r="E10" i="35"/>
  <c r="I10" i="35"/>
  <c r="N9" i="35"/>
  <c r="E9" i="35"/>
  <c r="I9" i="35"/>
  <c r="N8" i="35"/>
  <c r="E8" i="35"/>
  <c r="E31" i="35"/>
  <c r="E34" i="35"/>
  <c r="B3" i="35"/>
  <c r="N30" i="34"/>
  <c r="I30" i="34"/>
  <c r="E30" i="34"/>
  <c r="N29" i="34"/>
  <c r="I29" i="34"/>
  <c r="E29" i="34"/>
  <c r="N28" i="34"/>
  <c r="I28" i="34"/>
  <c r="E28" i="34"/>
  <c r="N27" i="34"/>
  <c r="I27" i="34"/>
  <c r="E27" i="34"/>
  <c r="N26" i="34"/>
  <c r="I26" i="34"/>
  <c r="E26" i="34"/>
  <c r="N25" i="34"/>
  <c r="E25" i="34"/>
  <c r="I25" i="34"/>
  <c r="N24" i="34"/>
  <c r="E24" i="34"/>
  <c r="I24" i="34"/>
  <c r="N23" i="34"/>
  <c r="E23" i="34"/>
  <c r="I23" i="34"/>
  <c r="N22" i="34"/>
  <c r="E22" i="34"/>
  <c r="I22" i="34"/>
  <c r="N21" i="34"/>
  <c r="E21" i="34"/>
  <c r="I21" i="34"/>
  <c r="N20" i="34"/>
  <c r="E20" i="34"/>
  <c r="I20" i="34"/>
  <c r="N19" i="34"/>
  <c r="E19" i="34"/>
  <c r="I19" i="34"/>
  <c r="N18" i="34"/>
  <c r="E18" i="34"/>
  <c r="I18" i="34"/>
  <c r="N17" i="34"/>
  <c r="E17" i="34"/>
  <c r="I17" i="34"/>
  <c r="N16" i="34"/>
  <c r="E16" i="34"/>
  <c r="I16" i="34"/>
  <c r="N15" i="34"/>
  <c r="E15" i="34"/>
  <c r="I15" i="34"/>
  <c r="N14" i="34"/>
  <c r="E14" i="34"/>
  <c r="I14" i="34"/>
  <c r="N13" i="34"/>
  <c r="E13" i="34"/>
  <c r="I13" i="34"/>
  <c r="N12" i="34"/>
  <c r="E12" i="34"/>
  <c r="I12" i="34"/>
  <c r="N11" i="34"/>
  <c r="E11" i="34"/>
  <c r="I11" i="34"/>
  <c r="N10" i="34"/>
  <c r="E10" i="34"/>
  <c r="I10" i="34"/>
  <c r="N9" i="34"/>
  <c r="E9" i="34"/>
  <c r="I9" i="34"/>
  <c r="N8" i="34"/>
  <c r="E8" i="34"/>
  <c r="E31" i="34"/>
  <c r="E34" i="34"/>
  <c r="B3" i="34"/>
  <c r="N30" i="33"/>
  <c r="I30" i="33"/>
  <c r="E30" i="33"/>
  <c r="N29" i="33"/>
  <c r="I29" i="33"/>
  <c r="E29" i="33"/>
  <c r="N28" i="33"/>
  <c r="I28" i="33"/>
  <c r="E28" i="33"/>
  <c r="N27" i="33"/>
  <c r="I27" i="33"/>
  <c r="E27" i="33"/>
  <c r="N26" i="33"/>
  <c r="I26" i="33"/>
  <c r="E26" i="33"/>
  <c r="N25" i="33"/>
  <c r="I25" i="33"/>
  <c r="E25" i="33"/>
  <c r="N24" i="33"/>
  <c r="I24" i="33"/>
  <c r="E24" i="33"/>
  <c r="N23" i="33"/>
  <c r="I23" i="33"/>
  <c r="E23" i="33"/>
  <c r="N22" i="33"/>
  <c r="I22" i="33"/>
  <c r="E22" i="33"/>
  <c r="N21" i="33"/>
  <c r="I21" i="33"/>
  <c r="E21" i="33"/>
  <c r="N20" i="33"/>
  <c r="I20" i="33"/>
  <c r="E20" i="33"/>
  <c r="N19" i="33"/>
  <c r="I19" i="33"/>
  <c r="E19" i="33"/>
  <c r="N18" i="33"/>
  <c r="I18" i="33"/>
  <c r="E18" i="33"/>
  <c r="N17" i="33"/>
  <c r="I17" i="33"/>
  <c r="E17" i="33"/>
  <c r="N16" i="33"/>
  <c r="I16" i="33"/>
  <c r="E16" i="33"/>
  <c r="N15" i="33"/>
  <c r="I15" i="33"/>
  <c r="E15" i="33"/>
  <c r="N14" i="33"/>
  <c r="I14" i="33"/>
  <c r="E14" i="33"/>
  <c r="N13" i="33"/>
  <c r="I13" i="33"/>
  <c r="E13" i="33"/>
  <c r="N12" i="33"/>
  <c r="I12" i="33"/>
  <c r="E12" i="33"/>
  <c r="N11" i="33"/>
  <c r="E11" i="33"/>
  <c r="I11" i="33"/>
  <c r="N10" i="33"/>
  <c r="E10" i="33"/>
  <c r="I10" i="33"/>
  <c r="N9" i="33"/>
  <c r="E9" i="33"/>
  <c r="I9" i="33"/>
  <c r="N8" i="33"/>
  <c r="E8" i="33"/>
  <c r="E31" i="33"/>
  <c r="E34" i="33"/>
  <c r="B3" i="33"/>
  <c r="N30" i="32"/>
  <c r="I30" i="32"/>
  <c r="E30" i="32"/>
  <c r="N29" i="32"/>
  <c r="I29" i="32"/>
  <c r="E29" i="32"/>
  <c r="N28" i="32"/>
  <c r="I28" i="32"/>
  <c r="E28" i="32"/>
  <c r="N27" i="32"/>
  <c r="I27" i="32"/>
  <c r="E27" i="32"/>
  <c r="N26" i="32"/>
  <c r="I26" i="32"/>
  <c r="E26" i="32"/>
  <c r="N25" i="32"/>
  <c r="I25" i="32"/>
  <c r="E25" i="32"/>
  <c r="N24" i="32"/>
  <c r="I24" i="32"/>
  <c r="E24" i="32"/>
  <c r="N23" i="32"/>
  <c r="I23" i="32"/>
  <c r="E23" i="32"/>
  <c r="N22" i="32"/>
  <c r="I22" i="32"/>
  <c r="E22" i="32"/>
  <c r="N21" i="32"/>
  <c r="I21" i="32"/>
  <c r="E21" i="32"/>
  <c r="N20" i="32"/>
  <c r="I20" i="32"/>
  <c r="E20" i="32"/>
  <c r="N19" i="32"/>
  <c r="I19" i="32"/>
  <c r="E19" i="32"/>
  <c r="N18" i="32"/>
  <c r="I18" i="32"/>
  <c r="E18" i="32"/>
  <c r="N17" i="32"/>
  <c r="I17" i="32"/>
  <c r="E17" i="32"/>
  <c r="N16" i="32"/>
  <c r="I16" i="32"/>
  <c r="E16" i="32"/>
  <c r="N15" i="32"/>
  <c r="I15" i="32"/>
  <c r="E15" i="32"/>
  <c r="N14" i="32"/>
  <c r="I14" i="32"/>
  <c r="E14" i="32"/>
  <c r="N13" i="32"/>
  <c r="I13" i="32"/>
  <c r="E13" i="32"/>
  <c r="N12" i="32"/>
  <c r="I12" i="32"/>
  <c r="E12" i="32"/>
  <c r="N11" i="32"/>
  <c r="I11" i="32"/>
  <c r="E11" i="32"/>
  <c r="N10" i="32"/>
  <c r="I10" i="32"/>
  <c r="E10" i="32"/>
  <c r="N9" i="32"/>
  <c r="E9" i="32"/>
  <c r="I9" i="32"/>
  <c r="N8" i="32"/>
  <c r="E8" i="32"/>
  <c r="E31" i="32"/>
  <c r="E34" i="32"/>
  <c r="B3" i="32"/>
  <c r="N30" i="31"/>
  <c r="I30" i="31"/>
  <c r="E30" i="31"/>
  <c r="N29" i="31"/>
  <c r="I29" i="31"/>
  <c r="E29" i="31"/>
  <c r="N28" i="31"/>
  <c r="I28" i="31"/>
  <c r="E28" i="31"/>
  <c r="N27" i="31"/>
  <c r="I27" i="31"/>
  <c r="E27" i="31"/>
  <c r="N26" i="31"/>
  <c r="I26" i="31"/>
  <c r="E26" i="31"/>
  <c r="N25" i="31"/>
  <c r="I25" i="31"/>
  <c r="E25" i="31"/>
  <c r="N24" i="31"/>
  <c r="I24" i="31"/>
  <c r="E24" i="31"/>
  <c r="N23" i="31"/>
  <c r="I23" i="31"/>
  <c r="E23" i="31"/>
  <c r="N22" i="31"/>
  <c r="I22" i="31"/>
  <c r="E22" i="31"/>
  <c r="N21" i="31"/>
  <c r="I21" i="31"/>
  <c r="E21" i="31"/>
  <c r="N20" i="31"/>
  <c r="I20" i="31"/>
  <c r="E20" i="31"/>
  <c r="N19" i="31"/>
  <c r="I19" i="31"/>
  <c r="E19" i="31"/>
  <c r="N18" i="31"/>
  <c r="I18" i="31"/>
  <c r="E18" i="31"/>
  <c r="N17" i="31"/>
  <c r="I17" i="31"/>
  <c r="E17" i="31"/>
  <c r="N16" i="31"/>
  <c r="I16" i="31"/>
  <c r="E16" i="31"/>
  <c r="N15" i="31"/>
  <c r="I15" i="31"/>
  <c r="E15" i="31"/>
  <c r="N14" i="31"/>
  <c r="I14" i="31"/>
  <c r="E14" i="31"/>
  <c r="N13" i="31"/>
  <c r="I13" i="31"/>
  <c r="E13" i="31"/>
  <c r="N12" i="31"/>
  <c r="E12" i="31"/>
  <c r="N11" i="31"/>
  <c r="E11" i="31"/>
  <c r="N10" i="31"/>
  <c r="E10" i="31"/>
  <c r="N9" i="31"/>
  <c r="E9" i="31"/>
  <c r="N8" i="31"/>
  <c r="E8" i="31"/>
  <c r="E31" i="31"/>
  <c r="E34" i="31"/>
  <c r="B3" i="31"/>
  <c r="J31" i="30"/>
  <c r="J30" i="30"/>
  <c r="K28" i="30"/>
  <c r="L28" i="30"/>
  <c r="H27" i="30"/>
  <c r="I27" i="30"/>
  <c r="K27" i="30"/>
  <c r="L27" i="30"/>
  <c r="K26" i="30"/>
  <c r="L26" i="30"/>
  <c r="H25" i="30"/>
  <c r="I25" i="30"/>
  <c r="K25" i="30"/>
  <c r="L25" i="30"/>
  <c r="K24" i="30"/>
  <c r="L24" i="30"/>
  <c r="H23" i="30"/>
  <c r="I23" i="30"/>
  <c r="K23" i="30"/>
  <c r="L23" i="30"/>
  <c r="K22" i="30"/>
  <c r="L22" i="30"/>
  <c r="H21" i="30"/>
  <c r="I21" i="30"/>
  <c r="K21" i="30"/>
  <c r="L21" i="30"/>
  <c r="K20" i="30"/>
  <c r="L20" i="30"/>
  <c r="H19" i="30"/>
  <c r="I19" i="30"/>
  <c r="K19" i="30"/>
  <c r="L19" i="30"/>
  <c r="K18" i="30"/>
  <c r="L18" i="30"/>
  <c r="H17" i="30"/>
  <c r="I17" i="30"/>
  <c r="K17" i="30"/>
  <c r="L17" i="30"/>
  <c r="K16" i="30"/>
  <c r="L16" i="30"/>
  <c r="H15" i="30"/>
  <c r="I15" i="30"/>
  <c r="K15" i="30"/>
  <c r="L15" i="30"/>
  <c r="K14" i="30"/>
  <c r="L14" i="30"/>
  <c r="H13" i="30"/>
  <c r="I13" i="30"/>
  <c r="K13" i="30"/>
  <c r="L13" i="30"/>
  <c r="K12" i="30"/>
  <c r="L12" i="30"/>
  <c r="H11" i="30"/>
  <c r="I11" i="30"/>
  <c r="K11" i="30"/>
  <c r="L11" i="30"/>
  <c r="K10" i="30"/>
  <c r="L10" i="30"/>
  <c r="H9" i="30"/>
  <c r="I9" i="30"/>
  <c r="K9" i="30"/>
  <c r="L9" i="30"/>
  <c r="K8" i="30"/>
  <c r="L8" i="30"/>
  <c r="H7" i="30"/>
  <c r="I7" i="30"/>
  <c r="K7" i="30"/>
  <c r="L7" i="30"/>
  <c r="K6" i="30"/>
  <c r="K31" i="30"/>
  <c r="H5" i="30"/>
  <c r="I5" i="30"/>
  <c r="K5" i="30"/>
  <c r="A3" i="30"/>
  <c r="I30" i="20"/>
  <c r="I29" i="20"/>
  <c r="I28" i="20"/>
  <c r="I27" i="20"/>
  <c r="I26" i="20"/>
  <c r="I25" i="20"/>
  <c r="I24" i="20"/>
  <c r="I23" i="20"/>
  <c r="I22" i="20"/>
  <c r="I21" i="20"/>
  <c r="I20" i="20"/>
  <c r="I19" i="20"/>
  <c r="I18" i="20"/>
  <c r="I17" i="20"/>
  <c r="I16" i="20"/>
  <c r="I15" i="20"/>
  <c r="I14" i="20"/>
  <c r="I13" i="20"/>
  <c r="I12" i="20"/>
  <c r="I11" i="20"/>
  <c r="I10" i="20"/>
  <c r="I30" i="3"/>
  <c r="I29" i="3"/>
  <c r="I28" i="3"/>
  <c r="I27" i="3"/>
  <c r="I26" i="3"/>
  <c r="I25" i="3"/>
  <c r="I24" i="3"/>
  <c r="I23" i="3"/>
  <c r="I22" i="3"/>
  <c r="I21" i="3"/>
  <c r="I20" i="3"/>
  <c r="I19" i="3"/>
  <c r="I18" i="3"/>
  <c r="I17" i="3"/>
  <c r="I16" i="3"/>
  <c r="I15" i="3"/>
  <c r="I14" i="3"/>
  <c r="I13" i="3"/>
  <c r="I12" i="3"/>
  <c r="I11" i="3"/>
  <c r="N9" i="20"/>
  <c r="E9" i="20"/>
  <c r="I9" i="20"/>
  <c r="N10" i="20"/>
  <c r="E10" i="20"/>
  <c r="N11" i="20"/>
  <c r="E11" i="20"/>
  <c r="N12" i="20"/>
  <c r="E12" i="20"/>
  <c r="N13" i="20"/>
  <c r="E13" i="20"/>
  <c r="N14" i="20"/>
  <c r="E14" i="20"/>
  <c r="N15" i="20"/>
  <c r="E15" i="20"/>
  <c r="N16" i="20"/>
  <c r="E16" i="20"/>
  <c r="N17" i="20"/>
  <c r="E17" i="20"/>
  <c r="N18" i="20"/>
  <c r="E18" i="20"/>
  <c r="N19" i="20"/>
  <c r="E19" i="20"/>
  <c r="N20" i="20"/>
  <c r="E20" i="20"/>
  <c r="N21" i="20"/>
  <c r="E21" i="20"/>
  <c r="N22" i="20"/>
  <c r="E22" i="20"/>
  <c r="N23" i="20"/>
  <c r="E23" i="20"/>
  <c r="N24" i="20"/>
  <c r="E24" i="20"/>
  <c r="N25" i="20"/>
  <c r="E25" i="20"/>
  <c r="N26" i="20"/>
  <c r="E26" i="20"/>
  <c r="N27" i="20"/>
  <c r="E27" i="20"/>
  <c r="N28" i="20"/>
  <c r="E28" i="20"/>
  <c r="N29" i="20"/>
  <c r="E29" i="20"/>
  <c r="N30" i="20"/>
  <c r="E30" i="20" s="1"/>
  <c r="N9" i="3"/>
  <c r="E9" i="3"/>
  <c r="I9" i="3"/>
  <c r="N10" i="3"/>
  <c r="E10" i="3"/>
  <c r="I10" i="3"/>
  <c r="N11" i="3"/>
  <c r="E11" i="3"/>
  <c r="N12" i="3"/>
  <c r="E12" i="3"/>
  <c r="N13" i="3"/>
  <c r="E13" i="3"/>
  <c r="N14" i="3"/>
  <c r="E14" i="3"/>
  <c r="N15" i="3"/>
  <c r="E15" i="3"/>
  <c r="N16" i="3"/>
  <c r="E16" i="3"/>
  <c r="N17" i="3"/>
  <c r="E17" i="3"/>
  <c r="N18" i="3"/>
  <c r="E18" i="3"/>
  <c r="N19" i="3"/>
  <c r="E19" i="3"/>
  <c r="N20" i="3"/>
  <c r="E20" i="3"/>
  <c r="N21" i="3"/>
  <c r="E21" i="3"/>
  <c r="N22" i="3"/>
  <c r="E22" i="3"/>
  <c r="N23" i="3"/>
  <c r="E23" i="3"/>
  <c r="N24" i="3"/>
  <c r="E24" i="3"/>
  <c r="N25" i="3"/>
  <c r="E25" i="3"/>
  <c r="N26" i="3"/>
  <c r="E26" i="3"/>
  <c r="N27" i="3"/>
  <c r="E27" i="3"/>
  <c r="N28" i="3"/>
  <c r="E28" i="3"/>
  <c r="N29" i="3"/>
  <c r="E29" i="3"/>
  <c r="N30" i="3"/>
  <c r="E30" i="3" s="1"/>
  <c r="N8" i="20"/>
  <c r="E8" i="20"/>
  <c r="E8" i="3"/>
  <c r="B3" i="20"/>
  <c r="B3" i="3"/>
  <c r="D4" i="12"/>
  <c r="B4" i="31"/>
  <c r="B34" i="31"/>
  <c r="B4" i="20"/>
  <c r="B34" i="20"/>
  <c r="J32" i="12"/>
  <c r="K29" i="12"/>
  <c r="L29" i="12"/>
  <c r="H28" i="12"/>
  <c r="I28" i="12"/>
  <c r="K28" i="12"/>
  <c r="L28" i="12"/>
  <c r="K27" i="12"/>
  <c r="L27" i="12"/>
  <c r="H26" i="12"/>
  <c r="I26" i="12"/>
  <c r="K26" i="12"/>
  <c r="L26" i="12"/>
  <c r="K25" i="12"/>
  <c r="L25" i="12"/>
  <c r="H24" i="12"/>
  <c r="I24" i="12"/>
  <c r="K24" i="12"/>
  <c r="L24" i="12"/>
  <c r="K23" i="12"/>
  <c r="L23" i="12"/>
  <c r="H22" i="12"/>
  <c r="I22" i="12"/>
  <c r="K21" i="12"/>
  <c r="L21" i="12"/>
  <c r="H20" i="12"/>
  <c r="I20" i="12"/>
  <c r="K19" i="12"/>
  <c r="L19" i="12"/>
  <c r="H18" i="12"/>
  <c r="I18" i="12"/>
  <c r="K17" i="12"/>
  <c r="L17" i="12"/>
  <c r="H16" i="12"/>
  <c r="I16" i="12"/>
  <c r="K15" i="12"/>
  <c r="L15" i="12"/>
  <c r="H14" i="12"/>
  <c r="I14" i="12"/>
  <c r="K13" i="12"/>
  <c r="L13" i="12"/>
  <c r="H12" i="12"/>
  <c r="I12" i="12"/>
  <c r="K11" i="12"/>
  <c r="L11" i="12"/>
  <c r="H10" i="12"/>
  <c r="I10" i="12"/>
  <c r="K9" i="12"/>
  <c r="L9" i="12"/>
  <c r="H8" i="12"/>
  <c r="I8" i="12"/>
  <c r="K7" i="12"/>
  <c r="K32" i="12"/>
  <c r="H6" i="12"/>
  <c r="I6" i="12"/>
  <c r="L7" i="12"/>
  <c r="L32" i="12"/>
  <c r="I8" i="3"/>
  <c r="B4" i="3"/>
  <c r="B34" i="3"/>
  <c r="B5" i="38"/>
  <c r="B5" i="37"/>
  <c r="B5" i="36"/>
  <c r="B5" i="35"/>
  <c r="B5" i="34"/>
  <c r="B5" i="33"/>
  <c r="B5" i="32"/>
  <c r="B5" i="31"/>
  <c r="B5" i="3"/>
  <c r="B5" i="20"/>
  <c r="I9" i="31"/>
  <c r="I10" i="31"/>
  <c r="I11" i="31"/>
  <c r="I12" i="31"/>
  <c r="J10" i="12"/>
  <c r="K10" i="12"/>
  <c r="L10" i="12"/>
  <c r="I31" i="3"/>
  <c r="I34" i="3"/>
  <c r="I8" i="38"/>
  <c r="I31" i="38"/>
  <c r="I34" i="38"/>
  <c r="J22" i="12"/>
  <c r="K22" i="12"/>
  <c r="L22" i="12"/>
  <c r="I8" i="37"/>
  <c r="I31" i="37"/>
  <c r="I34" i="37"/>
  <c r="J20" i="12"/>
  <c r="K20" i="12"/>
  <c r="L20" i="12"/>
  <c r="I8" i="36"/>
  <c r="I31" i="36"/>
  <c r="I34" i="36"/>
  <c r="J18" i="12"/>
  <c r="K18" i="12"/>
  <c r="L18" i="12"/>
  <c r="I8" i="35"/>
  <c r="I31" i="35"/>
  <c r="I34" i="35"/>
  <c r="J16" i="12"/>
  <c r="K16" i="12"/>
  <c r="L16" i="12"/>
  <c r="I8" i="34"/>
  <c r="I31" i="34"/>
  <c r="I34" i="34"/>
  <c r="J14" i="12"/>
  <c r="K14" i="12"/>
  <c r="L14" i="12"/>
  <c r="I8" i="33"/>
  <c r="I31" i="33"/>
  <c r="I34" i="33"/>
  <c r="J12" i="12"/>
  <c r="K12" i="12"/>
  <c r="L12" i="12"/>
  <c r="I8" i="32"/>
  <c r="I31" i="32"/>
  <c r="I34" i="32"/>
  <c r="I8" i="20"/>
  <c r="I31" i="20"/>
  <c r="I34" i="20"/>
  <c r="B4" i="38"/>
  <c r="B34" i="38"/>
  <c r="B4" i="37"/>
  <c r="B34" i="37"/>
  <c r="B4" i="36"/>
  <c r="B34" i="36"/>
  <c r="B4" i="35"/>
  <c r="B34" i="35"/>
  <c r="B4" i="34"/>
  <c r="B34" i="34"/>
  <c r="B4" i="33"/>
  <c r="B34" i="33"/>
  <c r="B4" i="32"/>
  <c r="B34" i="32"/>
  <c r="I8" i="31"/>
  <c r="I31" i="31"/>
  <c r="I34" i="31"/>
  <c r="K30" i="30"/>
  <c r="L5" i="30"/>
  <c r="L30" i="30"/>
  <c r="L6" i="30"/>
  <c r="L31" i="30"/>
  <c r="E31" i="20" l="1"/>
  <c r="E31" i="3"/>
  <c r="J6" i="12"/>
  <c r="E34" i="3"/>
  <c r="J8" i="12"/>
  <c r="K8" i="12" s="1"/>
  <c r="L8" i="12" s="1"/>
  <c r="E34" i="20"/>
  <c r="K6" i="12" l="1"/>
  <c r="J31" i="12"/>
  <c r="L6" i="12" l="1"/>
  <c r="L31" i="12" s="1"/>
  <c r="K31" i="12"/>
</calcChain>
</file>

<file path=xl/comments1.xml><?xml version="1.0" encoding="utf-8"?>
<comments xmlns="http://schemas.openxmlformats.org/spreadsheetml/2006/main">
  <authors>
    <author>作成者</author>
  </authors>
  <commentList>
    <comment ref="D3" authorId="0">
      <text>
        <r>
          <rPr>
            <b/>
            <sz val="14"/>
            <color indexed="81"/>
            <rFont val="ＭＳ Ｐゴシック"/>
            <family val="3"/>
            <charset val="128"/>
          </rPr>
          <t xml:space="preserve">会社名を入力してください。
</t>
        </r>
      </text>
    </comment>
    <comment ref="D4" authorId="0">
      <text>
        <r>
          <rPr>
            <b/>
            <sz val="14"/>
            <color indexed="81"/>
            <rFont val="ＭＳ Ｐゴシック"/>
            <family val="3"/>
            <charset val="128"/>
          </rPr>
          <t xml:space="preserve">シート名右クリックで、
従事する方の名前に変更してください。自動的に名前がセルに表示されます。
</t>
        </r>
      </text>
    </comment>
    <comment ref="F6" authorId="0">
      <text>
        <r>
          <rPr>
            <b/>
            <sz val="14"/>
            <color indexed="81"/>
            <rFont val="ＭＳ Ｐゴシック"/>
            <family val="3"/>
            <charset val="128"/>
          </rPr>
          <t>総支給額のセルに該当月の金額を入力してください。
人件費単価が自動的に表示されます。</t>
        </r>
      </text>
    </comment>
    <comment ref="J6" authorId="0">
      <text>
        <r>
          <rPr>
            <b/>
            <sz val="14"/>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<sst xmlns="http://schemas.openxmlformats.org/spreadsheetml/2006/main" count="1124" uniqueCount="77">
  <si>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</si>
  <si>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</si>
  <si>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</si>
  <si>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</si>
  <si>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</si>
  <si>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</si>
  <si>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</si>
  <si>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</si>
  <si>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</si>
  <si>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</si>
  <si>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</si>
  <si>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</si>
  <si>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</si>
  <si>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</si>
  <si>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</si>
  <si>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</si>
  <si>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</si>
  <si>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</si>
  <si>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</si>
  <si>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</si>
  <si>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</si>
  <si>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</si>
  <si>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</si>
  <si>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</si>
  <si>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</si>
  <si>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 xml:space="preserve">平成  </t>
    <rPh sb="0" eb="2">
      <t>ヘイセイ</t>
    </rPh>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</si>
  <si>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</si>
  <si>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</si>
  <si>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</si>
  <si>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</si>
  <si>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</si>
  <si>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</si>
  <si>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</si>
  <si>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</si>
  <si>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</si>
  <si>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人件費シート入力方法</t>
    <rPh sb="0" eb="3">
      <t>ジンケンヒ</t>
    </rPh>
    <rPh sb="6" eb="8">
      <t>ニュウリョク</t>
    </rPh>
    <rPh sb="8" eb="10">
      <t>ホウホウ</t>
    </rPh>
    <phoneticPr fontId="3"/>
  </si>
  <si>
    <t>報告期間：平成　　年　　月 ～ 平成 　年　  月まで（中間・完了報告分）</t>
    <rPh sb="0" eb="2">
      <t>ホウコク</t>
    </rPh>
    <rPh sb="2" eb="4">
      <t>キカン</t>
    </rPh>
    <rPh sb="5" eb="7">
      <t>ヘイセイ</t>
    </rPh>
    <rPh sb="9" eb="10">
      <t>ネン</t>
    </rPh>
    <rPh sb="12" eb="13">
      <t>ガツ</t>
    </rPh>
    <rPh sb="16" eb="18">
      <t>ヘイセイ</t>
    </rPh>
    <rPh sb="20" eb="21">
      <t>ネン</t>
    </rPh>
    <rPh sb="24" eb="25">
      <t>ガツ</t>
    </rPh>
    <rPh sb="28" eb="30">
      <t>チュウカン</t>
    </rPh>
    <rPh sb="31" eb="33">
      <t>カンリョウ</t>
    </rPh>
    <rPh sb="33" eb="35">
      <t>ホウコク</t>
    </rPh>
    <rPh sb="35" eb="36">
      <t>ブン</t>
    </rPh>
    <phoneticPr fontId="3"/>
  </si>
  <si>
    <t>○</t>
    <phoneticPr fontId="3"/>
  </si>
  <si>
    <t xml:space="preserve">
○</t>
    <phoneticPr fontId="3"/>
  </si>
  <si>
    <t>「総支給額（Ａ）」は、貴社の給与明細表等から転記してください。</t>
    <rPh sb="1" eb="2">
      <t>ソウ</t>
    </rPh>
    <rPh sb="2" eb="5">
      <t>シキュウガク</t>
    </rPh>
    <rPh sb="11" eb="13">
      <t>キシャ</t>
    </rPh>
    <rPh sb="14" eb="16">
      <t>キュウヨ</t>
    </rPh>
    <rPh sb="16" eb="19">
      <t>メイサイヒョウ</t>
    </rPh>
    <rPh sb="19" eb="20">
      <t>トウ</t>
    </rPh>
    <rPh sb="22" eb="24">
      <t>テンキ</t>
    </rPh>
    <phoneticPr fontId="3"/>
  </si>
  <si>
    <t>遂行状況報告または実績報告の</t>
    <rPh sb="0" eb="2">
      <t>スイコウ</t>
    </rPh>
    <rPh sb="2" eb="4">
      <t>ジョウキョウ</t>
    </rPh>
    <rPh sb="4" eb="6">
      <t>ホウコク</t>
    </rPh>
    <rPh sb="9" eb="11">
      <t>ジッセキ</t>
    </rPh>
    <rPh sb="11" eb="13">
      <t>ホウコク</t>
    </rPh>
    <phoneticPr fontId="3"/>
  </si>
  <si>
    <t>指定のセル以外の入力は、しないでください。</t>
    <rPh sb="0" eb="2">
      <t>シテイ</t>
    </rPh>
    <rPh sb="5" eb="7">
      <t>イガイ</t>
    </rPh>
    <rPh sb="8" eb="10">
      <t>ニュウリョク</t>
    </rPh>
    <phoneticPr fontId="3"/>
  </si>
  <si>
    <t>遂行状況報告、実績報告時に提出していただく際は、情報セキュリティ保護の観点から</t>
    <rPh sb="0" eb="2">
      <t>スイコウ</t>
    </rPh>
    <rPh sb="2" eb="4">
      <t>ジョウキョウ</t>
    </rPh>
    <rPh sb="4" eb="6">
      <t>ホウコク</t>
    </rPh>
    <rPh sb="7" eb="9">
      <t>ジッセキ</t>
    </rPh>
    <rPh sb="9" eb="11">
      <t>ホウコク</t>
    </rPh>
    <rPh sb="11" eb="12">
      <t>ジ</t>
    </rPh>
    <rPh sb="13" eb="15">
      <t>テイシュツ</t>
    </rPh>
    <rPh sb="21" eb="22">
      <t>サイ</t>
    </rPh>
    <rPh sb="24" eb="26">
      <t>ジョウホウ</t>
    </rPh>
    <rPh sb="32" eb="34">
      <t>ホゴ</t>
    </rPh>
    <rPh sb="35" eb="37">
      <t>カンテン</t>
    </rPh>
    <phoneticPr fontId="3"/>
  </si>
  <si>
    <t>貴社にて任意のパスワードを必ずつけてください。</t>
    <rPh sb="13" eb="14">
      <t>カナラ</t>
    </rPh>
    <phoneticPr fontId="3"/>
  </si>
  <si>
    <t>社員数分、このエクセルファイルを作成してください。</t>
    <rPh sb="0" eb="3">
      <t>シャインスウ</t>
    </rPh>
    <rPh sb="3" eb="4">
      <t>ブン</t>
    </rPh>
    <rPh sb="16" eb="18">
      <t>サクセイ</t>
    </rPh>
    <phoneticPr fontId="3"/>
  </si>
  <si>
    <t>「作業日報兼直接人件費個別明細表」の一か月の時間数の合計が</t>
    <rPh sb="1" eb="3">
      <t>サギョウ</t>
    </rPh>
    <rPh sb="3" eb="5">
      <t>ニッポウ</t>
    </rPh>
    <rPh sb="5" eb="6">
      <t>ケン</t>
    </rPh>
    <rPh sb="6" eb="8">
      <t>チョクセツ</t>
    </rPh>
    <rPh sb="8" eb="11">
      <t>ジンケンヒ</t>
    </rPh>
    <rPh sb="11" eb="13">
      <t>コベツ</t>
    </rPh>
    <rPh sb="13" eb="15">
      <t>メイサイ</t>
    </rPh>
    <rPh sb="15" eb="16">
      <t>ヒョウ</t>
    </rPh>
    <rPh sb="18" eb="19">
      <t>イッ</t>
    </rPh>
    <rPh sb="20" eb="21">
      <t>ゲツ</t>
    </rPh>
    <rPh sb="22" eb="24">
      <t>ジカン</t>
    </rPh>
    <rPh sb="24" eb="25">
      <t>スウ</t>
    </rPh>
    <rPh sb="26" eb="28">
      <t>ゴウケイ</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</si>
  <si>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</si>
  <si>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</si>
  <si>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</si>
  <si>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画面一番下のシートの名称（人件費Sheet1)を右クリック 
⇒ 名前の変更 ⇒ 社のお名前に変更して下さい。
氏名欄に社員のお名前が入ります。</t>
    <rPh sb="0" eb="2">
      <t>ガメン</t>
    </rPh>
    <rPh sb="2" eb="4">
      <t>イチバン</t>
    </rPh>
    <rPh sb="4" eb="5">
      <t>シタ</t>
    </rPh>
    <rPh sb="10" eb="12">
      <t>メイショウ</t>
    </rPh>
    <rPh sb="13" eb="16">
      <t>ジンケンヒ</t>
    </rPh>
    <rPh sb="24" eb="25">
      <t>ミギ</t>
    </rPh>
    <rPh sb="33" eb="35">
      <t>ナマエ</t>
    </rPh>
    <rPh sb="36" eb="38">
      <t>ヘンコウ</t>
    </rPh>
    <rPh sb="41" eb="42">
      <t>シャ</t>
    </rPh>
    <rPh sb="44" eb="46">
      <t>ナマエ</t>
    </rPh>
    <rPh sb="47" eb="49">
      <t>ヘンコウ</t>
    </rPh>
    <rPh sb="51" eb="52">
      <t>クダ</t>
    </rPh>
    <phoneticPr fontId="3"/>
  </si>
  <si>
    <t>1日（水）</t>
    <rPh sb="1" eb="2">
      <t>ヒ</t>
    </rPh>
    <rPh sb="3" eb="4">
      <t>スイ</t>
    </rPh>
    <phoneticPr fontId="3"/>
  </si>
  <si>
    <t>２日（木）</t>
    <rPh sb="1" eb="2">
      <t>ヒ</t>
    </rPh>
    <rPh sb="3" eb="4">
      <t>モク</t>
    </rPh>
    <phoneticPr fontId="3"/>
  </si>
  <si>
    <t>３日（金）</t>
    <rPh sb="1" eb="2">
      <t>ヒ</t>
    </rPh>
    <rPh sb="3" eb="4">
      <t>キン</t>
    </rPh>
    <phoneticPr fontId="3"/>
  </si>
  <si>
    <t>６日（月）</t>
    <rPh sb="1" eb="2">
      <t>ヒ</t>
    </rPh>
    <rPh sb="3" eb="4">
      <t>ゲツ</t>
    </rPh>
    <phoneticPr fontId="3"/>
  </si>
  <si>
    <t>７日（火）</t>
    <rPh sb="1" eb="2">
      <t>ヒ</t>
    </rPh>
    <rPh sb="3" eb="4">
      <t>カ</t>
    </rPh>
    <phoneticPr fontId="3"/>
  </si>
  <si>
    <t>８日（水）</t>
    <rPh sb="1" eb="2">
      <t>ヒ</t>
    </rPh>
    <rPh sb="3" eb="4">
      <t>スイ</t>
    </rPh>
    <phoneticPr fontId="3"/>
  </si>
  <si>
    <t>９日（木）</t>
    <rPh sb="1" eb="2">
      <t>ヒ</t>
    </rPh>
    <rPh sb="3" eb="4">
      <t>モク</t>
    </rPh>
    <phoneticPr fontId="3"/>
  </si>
  <si>
    <t>１０日（金）</t>
    <rPh sb="2" eb="3">
      <t>ヒ</t>
    </rPh>
    <rPh sb="4" eb="5">
      <t>キン</t>
    </rPh>
    <phoneticPr fontId="3"/>
  </si>
  <si>
    <t>氏名</t>
    <rPh sb="0" eb="2">
      <t>シメイ</t>
    </rPh>
    <phoneticPr fontId="3"/>
  </si>
  <si>
    <t>会社名</t>
    <rPh sb="0" eb="3">
      <t>カイシャメイ</t>
    </rPh>
    <phoneticPr fontId="3"/>
  </si>
  <si>
    <r>
      <t>様式6</t>
    </r>
    <r>
      <rPr>
        <sz val="11"/>
        <rFont val="ＭＳ Ｐゴシック"/>
        <family val="3"/>
        <charset val="128"/>
      </rPr>
      <t>号（別紙2-2）</t>
    </r>
    <rPh sb="0" eb="2">
      <t>ヨウシキ</t>
    </rPh>
    <rPh sb="3" eb="4">
      <t>ゴウ</t>
    </rPh>
    <rPh sb="5" eb="7">
      <t>ベッシ</t>
    </rPh>
    <phoneticPr fontId="3"/>
  </si>
  <si>
    <t>休憩時間</t>
    <rPh sb="0" eb="2">
      <t>キュウケイ</t>
    </rPh>
    <rPh sb="2" eb="4">
      <t>ジカン</t>
    </rPh>
    <phoneticPr fontId="3"/>
  </si>
  <si>
    <t>正味作業時間</t>
    <rPh sb="0" eb="2">
      <t>ショウミ</t>
    </rPh>
    <rPh sb="2" eb="4">
      <t>サギョウ</t>
    </rPh>
    <rPh sb="4" eb="6">
      <t>ジカン</t>
    </rPh>
    <phoneticPr fontId="3"/>
  </si>
  <si>
    <t>株式会社×××</t>
    <rPh sb="0" eb="4">
      <t>カブ</t>
    </rPh>
    <phoneticPr fontId="3"/>
  </si>
  <si>
    <r>
      <t xml:space="preserve">入力頂くのは、
</t>
    </r>
    <r>
      <rPr>
        <b/>
        <sz val="12"/>
        <rFont val="ＭＳ Ｐゴシック"/>
        <family val="3"/>
        <charset val="128"/>
      </rPr>
      <t>報告期間：平成　年　月 ～ 平成　年　月まで（中間・完了報告分）と、</t>
    </r>
    <r>
      <rPr>
        <b/>
        <sz val="12"/>
        <color indexed="8"/>
        <rFont val="ＭＳ Ｐゴシック"/>
        <family val="3"/>
        <charset val="128"/>
      </rPr>
      <t xml:space="preserve">
「総支給額（A)」のセルだけです。</t>
    </r>
    <rPh sb="0" eb="2">
      <t>ニュウリョク</t>
    </rPh>
    <rPh sb="2" eb="3">
      <t>イタダ</t>
    </rPh>
    <rPh sb="34" eb="36">
      <t>カンリョウ</t>
    </rPh>
    <phoneticPr fontId="3"/>
  </si>
  <si>
    <t>報告期間：平成28年4月 ～ 平成28年12月まで（中間報告分）</t>
    <rPh sb="0" eb="2">
      <t>ホウコク</t>
    </rPh>
    <rPh sb="2" eb="4">
      <t>キカン</t>
    </rPh>
    <rPh sb="5" eb="7">
      <t>ヘイセイ</t>
    </rPh>
    <rPh sb="9" eb="10">
      <t>ネン</t>
    </rPh>
    <rPh sb="11" eb="12">
      <t>ガツ</t>
    </rPh>
    <rPh sb="15" eb="17">
      <t>ヘイセイ</t>
    </rPh>
    <rPh sb="19" eb="20">
      <t>ネン</t>
    </rPh>
    <rPh sb="22" eb="23">
      <t>ガツ</t>
    </rPh>
    <rPh sb="26" eb="28">
      <t>チュウカン</t>
    </rPh>
    <rPh sb="28" eb="30">
      <t>ホウコク</t>
    </rPh>
    <rPh sb="30" eb="31">
      <t>ブン</t>
    </rPh>
    <phoneticPr fontId="3"/>
  </si>
  <si>
    <t>　　　　　　作　業　日　報　兼　直　接　人　件　費　個　別　明　細　表　（平成28年　　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</si>
  <si>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（平成28年4月分）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</si>
  <si>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（平成28年5月分）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</si>
  <si>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（平成28年6月分）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</si>
  <si>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（平成28年7月分）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</si>
  <si>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（平成28年8月分）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</si>
  <si>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（平成28年9月分）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</si>
  <si>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（平成28年10月分）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</si>
  <si>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（平成28年11月分）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</si>
  <si>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　　　　　　作　業　日　報　兼　直　接　人　件　費　個　別　明　細　表　（平成28年12月分）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ヘイセイ</t>
    </rPh>
    <phoneticPr fontId="3"/>
  </si>
  <si>
    <t>従事者印</t>
    <rPh sb="0" eb="3">
      <t>ジュウジシャ</t>
    </rPh>
    <rPh sb="3" eb="4">
      <t>イン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</si>
</sst>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_ "/>
    <numFmt numFmtId="177" formatCode="h&quot;時間&quot;mm&quot;分&quot;;@"/>
    <numFmt numFmtId="178" formatCode="#,##0_ "/>
    <numFmt numFmtId="179" formatCode="General&quot;月&quot;"/>
    <numFmt numFmtId="180" formatCode="#,##0_ ;[Red]\-#,##0\ "/>
    <numFmt numFmtId="181" formatCode="#,##0.0_ "/>
    <numFmt numFmtId="182" formatCode="[h]&quot;時間&quot;mm&quot;分&quot;;@"/>
  </numFmts>
  <fonts count="2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rgb="FFFFFFCC"/>
        <bgColor indexed="64"/>
      </patternFill>
    </fill>
    <fill>
      <patternFill patternType="solid">
        <fgColor theme="8" tint="0.59999389629810485"/>
        <bgColor indexed="64"/>
      </patternFill>
    </fill>
    <fill>
      <patternFill patternType="solid">
        <fgColor rgb="FFB7DEE8"/>
        <bgColor indexed="64"/>
      </patternFill>
    </fill>
  </fills>
  <borders count="53">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diagonalUp="1">
      <left/>
      <right style="medium">
        <color indexed="64"/>
      </right>
      <top style="medium">
        <color indexed="64"/>
      </top>
      <bottom style="medium">
        <color indexed="64"/>
      </bottom>
      <diagonal style="thin">
        <color indexed="64"/>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198">
    <xf numFmtId="0" fontId="0" fillId="0" borderId="0" xfId="0"/>
    <xf numFmtId="0" fontId="4" fillId="0" borderId="0" xfId="0" applyFont="1" applyAlignment="1">
      <alignment horizontal="left" vertical="center"/>
    </xf>
    <xf numFmtId="38" fontId="5" fillId="0" borderId="1" xfId="1" applyFont="1" applyBorder="1" applyAlignment="1">
      <alignment vertical="center"/>
    </xf>
    <xf numFmtId="38" fontId="5" fillId="0" borderId="2" xfId="1" applyFont="1" applyBorder="1" applyAlignment="1">
      <alignment horizontal="right" vertical="center"/>
    </xf>
    <xf numFmtId="38" fontId="0" fillId="0" borderId="3"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6" xfId="0" applyFont="1" applyBorder="1" applyAlignment="1">
      <alignment horizontal="center" vertical="center" wrapText="1"/>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2"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3" xfId="2" applyNumberFormat="1" applyFont="1" applyFill="1" applyBorder="1" applyAlignment="1" applyProtection="1">
      <alignment horizontal="center" vertical="center" wrapText="1" shrinkToFit="1"/>
    </xf>
    <xf numFmtId="178" fontId="1" fillId="2" borderId="13"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3"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vertical="center" shrinkToFit="1"/>
    </xf>
    <xf numFmtId="178" fontId="1" fillId="0" borderId="16"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15"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3" xfId="2" applyFont="1" applyBorder="1" applyAlignment="1" applyProtection="1">
      <alignment horizontal="center" vertical="center"/>
    </xf>
    <xf numFmtId="0" fontId="12" fillId="0" borderId="13" xfId="2" applyFont="1" applyBorder="1" applyAlignment="1" applyProtection="1">
      <alignment horizontal="left" vertical="center"/>
    </xf>
    <xf numFmtId="178" fontId="1" fillId="0" borderId="0" xfId="2" applyNumberFormat="1" applyFont="1" applyAlignment="1">
      <alignment vertical="center" wrapTex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vertical="center" shrinkToFit="1"/>
    </xf>
    <xf numFmtId="178" fontId="1" fillId="0" borderId="19" xfId="2" applyNumberFormat="1" applyFont="1" applyBorder="1" applyAlignment="1" applyProtection="1">
      <alignment horizontal="righ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8" fillId="0" borderId="18" xfId="2" applyNumberFormat="1" applyFont="1" applyBorder="1" applyAlignment="1" applyProtection="1">
      <alignment horizontal="right" vertical="center" shrinkToFit="1"/>
    </xf>
    <xf numFmtId="3" fontId="12" fillId="0" borderId="13" xfId="2" applyNumberFormat="1" applyFont="1" applyBorder="1" applyAlignment="1" applyProtection="1">
      <alignment horizontal="center" vertical="center"/>
    </xf>
    <xf numFmtId="180" fontId="12" fillId="0" borderId="13"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20" xfId="2" applyNumberFormat="1" applyFont="1" applyBorder="1" applyAlignment="1" applyProtection="1">
      <alignment vertical="center" shrinkToFit="1"/>
    </xf>
    <xf numFmtId="178" fontId="1" fillId="0" borderId="21" xfId="2" applyNumberFormat="1" applyFont="1" applyBorder="1" applyAlignment="1" applyProtection="1">
      <alignment horizontal="right" vertical="center" shrinkToFit="1"/>
    </xf>
    <xf numFmtId="178" fontId="1" fillId="0" borderId="20"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3" xfId="2" applyNumberFormat="1" applyFont="1" applyBorder="1" applyAlignment="1" applyProtection="1">
      <alignment vertical="center" shrinkToFit="1"/>
    </xf>
    <xf numFmtId="178" fontId="1" fillId="0" borderId="24" xfId="2" applyNumberFormat="1" applyFont="1" applyBorder="1" applyAlignment="1" applyProtection="1">
      <alignment horizontal="right" vertical="center" shrinkToFit="1"/>
    </xf>
    <xf numFmtId="178" fontId="1" fillId="0" borderId="23" xfId="2" applyNumberFormat="1" applyFont="1" applyBorder="1" applyAlignment="1" applyProtection="1">
      <alignment horizontal="right" vertical="center" shrinkToFit="1"/>
    </xf>
    <xf numFmtId="178" fontId="1" fillId="0" borderId="23" xfId="2" applyNumberFormat="1" applyFont="1" applyFill="1" applyBorder="1" applyAlignment="1" applyProtection="1">
      <alignment horizontal="right" vertical="center" shrinkToFit="1"/>
    </xf>
    <xf numFmtId="178" fontId="8" fillId="0" borderId="25" xfId="2" applyNumberFormat="1" applyFont="1" applyFill="1" applyBorder="1" applyAlignment="1" applyProtection="1">
      <alignment horizontal="right" vertical="center" shrinkToFit="1"/>
    </xf>
    <xf numFmtId="3" fontId="12" fillId="0" borderId="13" xfId="2" applyNumberFormat="1" applyFont="1" applyFill="1" applyBorder="1" applyAlignment="1" applyProtection="1">
      <alignment horizontal="center" vertical="center"/>
    </xf>
    <xf numFmtId="180" fontId="12" fillId="0" borderId="13" xfId="2" applyNumberFormat="1" applyFont="1" applyFill="1" applyBorder="1" applyAlignment="1" applyProtection="1">
      <alignment horizontal="center" vertical="center"/>
    </xf>
    <xf numFmtId="0" fontId="1" fillId="0" borderId="13"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right" vertical="center"/>
      <protection locked="0"/>
    </xf>
    <xf numFmtId="178" fontId="18" fillId="0" borderId="0" xfId="2" applyNumberFormat="1" applyFont="1" applyProtection="1">
      <alignment vertical="center"/>
      <protection locked="0"/>
    </xf>
    <xf numFmtId="0" fontId="19" fillId="0" borderId="13" xfId="2" applyFont="1" applyBorder="1" applyAlignment="1" applyProtection="1">
      <alignment horizontal="center" vertical="center"/>
      <protection locked="0"/>
    </xf>
    <xf numFmtId="0" fontId="19" fillId="0" borderId="13" xfId="2" applyFont="1" applyBorder="1" applyAlignment="1" applyProtection="1">
      <alignment horizontal="lef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0" fontId="14" fillId="0" borderId="13" xfId="2" applyFont="1" applyBorder="1" applyAlignment="1" applyProtection="1">
      <alignment horizontal="center" vertical="center"/>
      <protection locked="0"/>
    </xf>
    <xf numFmtId="0" fontId="14" fillId="0" borderId="13" xfId="2" applyFont="1" applyBorder="1" applyAlignment="1" applyProtection="1">
      <alignment horizontal="left" vertical="center"/>
      <protection locked="0"/>
    </xf>
    <xf numFmtId="178" fontId="13" fillId="0" borderId="0" xfId="2" applyNumberFormat="1" applyFont="1" applyAlignment="1" applyProtection="1">
      <alignment horizontal="right" vertical="top" wrapText="1"/>
      <protection locked="0"/>
    </xf>
    <xf numFmtId="178" fontId="1" fillId="0" borderId="16" xfId="2" applyNumberFormat="1" applyFont="1" applyBorder="1" applyAlignment="1" applyProtection="1">
      <alignment vertical="center" shrinkToFit="1"/>
    </xf>
    <xf numFmtId="178" fontId="2" fillId="0" borderId="15"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9"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Alignment="1" applyProtection="1">
      <alignment vertical="top"/>
    </xf>
    <xf numFmtId="178" fontId="13" fillId="0" borderId="0" xfId="2" applyNumberFormat="1" applyFont="1" applyProtection="1">
      <alignment vertical="center"/>
    </xf>
    <xf numFmtId="0" fontId="14" fillId="0" borderId="13" xfId="2" applyFont="1" applyBorder="1" applyAlignment="1" applyProtection="1">
      <alignment horizontal="center" vertical="center"/>
    </xf>
    <xf numFmtId="0" fontId="14" fillId="0" borderId="13" xfId="2" applyFont="1" applyBorder="1" applyAlignment="1" applyProtection="1">
      <alignment horizontal="left" vertical="center"/>
    </xf>
    <xf numFmtId="178" fontId="13" fillId="0" borderId="0" xfId="2" applyNumberFormat="1" applyFont="1" applyAlignment="1" applyProtection="1">
      <alignment vertical="center" wrapText="1"/>
    </xf>
    <xf numFmtId="3" fontId="14" fillId="0" borderId="13" xfId="2" applyNumberFormat="1" applyFont="1" applyBorder="1" applyAlignment="1" applyProtection="1">
      <alignment horizontal="center" vertical="center"/>
    </xf>
    <xf numFmtId="180" fontId="14" fillId="0" borderId="13" xfId="2" applyNumberFormat="1" applyFont="1" applyBorder="1" applyAlignment="1" applyProtection="1">
      <alignment horizontal="center" vertical="center"/>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8" xfId="2" applyNumberFormat="1" applyFont="1" applyBorder="1" applyAlignment="1" applyProtection="1">
      <alignment horizontal="right" vertical="center" shrinkToFit="1"/>
    </xf>
    <xf numFmtId="181" fontId="1" fillId="0" borderId="18" xfId="2" applyNumberFormat="1" applyFont="1" applyFill="1" applyBorder="1" applyAlignment="1" applyProtection="1">
      <alignment horizontal="right" vertical="center" shrinkToFit="1"/>
    </xf>
    <xf numFmtId="181" fontId="1" fillId="0" borderId="20" xfId="2" applyNumberFormat="1" applyFont="1" applyBorder="1" applyAlignment="1" applyProtection="1">
      <alignment horizontal="right" vertical="center" shrinkToFit="1"/>
    </xf>
    <xf numFmtId="181" fontId="1" fillId="0" borderId="23" xfId="2" applyNumberFormat="1" applyFont="1" applyBorder="1" applyAlignment="1" applyProtection="1">
      <alignment horizontal="right" vertical="center" shrinkToFit="1"/>
    </xf>
    <xf numFmtId="178" fontId="1" fillId="0" borderId="14" xfId="2" applyNumberFormat="1" applyFont="1" applyFill="1" applyBorder="1" applyAlignment="1" applyProtection="1">
      <alignment horizontal="right" vertical="center" shrinkToFit="1"/>
      <protection locked="0"/>
    </xf>
    <xf numFmtId="178" fontId="1" fillId="0" borderId="17"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5" xfId="2" applyNumberFormat="1" applyFont="1" applyFill="1" applyBorder="1" applyAlignment="1" applyProtection="1">
      <alignment horizontal="right" vertical="center" shrinkToFit="1"/>
    </xf>
    <xf numFmtId="56" fontId="0" fillId="0" borderId="26" xfId="0" applyNumberFormat="1" applyFont="1" applyBorder="1" applyAlignment="1" applyProtection="1">
      <alignment horizontal="right" vertical="center"/>
      <protection locked="0"/>
    </xf>
    <xf numFmtId="56" fontId="0" fillId="0" borderId="27" xfId="0" applyNumberFormat="1" applyFont="1" applyBorder="1" applyAlignment="1" applyProtection="1">
      <alignment horizontal="right" vertical="center"/>
      <protection locked="0"/>
    </xf>
    <xf numFmtId="56" fontId="0" fillId="0" borderId="28" xfId="0" applyNumberFormat="1" applyFont="1" applyBorder="1" applyAlignment="1" applyProtection="1">
      <alignment horizontal="center" vertical="center"/>
      <protection locked="0"/>
    </xf>
    <xf numFmtId="20" fontId="0" fillId="3" borderId="3" xfId="0" applyNumberFormat="1" applyFont="1" applyFill="1" applyBorder="1" applyAlignment="1" applyProtection="1">
      <alignment horizontal="center" vertical="center"/>
      <protection locked="0"/>
    </xf>
    <xf numFmtId="20" fontId="0" fillId="3" borderId="16" xfId="0" applyNumberFormat="1" applyFont="1" applyFill="1" applyBorder="1" applyAlignment="1" applyProtection="1">
      <alignment horizontal="center" vertical="center"/>
      <protection locked="0"/>
    </xf>
    <xf numFmtId="20" fontId="0" fillId="3" borderId="8" xfId="0" applyNumberFormat="1" applyFont="1" applyFill="1" applyBorder="1" applyAlignment="1" applyProtection="1">
      <alignment horizontal="center" vertical="center"/>
      <protection locked="0"/>
    </xf>
    <xf numFmtId="20" fontId="0" fillId="3" borderId="9" xfId="0" applyNumberFormat="1" applyFont="1" applyFill="1" applyBorder="1" applyAlignment="1" applyProtection="1">
      <alignment horizontal="center" vertical="center"/>
      <protection locked="0"/>
    </xf>
    <xf numFmtId="20" fontId="0" fillId="0" borderId="0" xfId="0" applyNumberFormat="1" applyFont="1" applyAlignment="1">
      <alignment vertical="center"/>
    </xf>
    <xf numFmtId="0" fontId="0" fillId="3" borderId="29" xfId="0" applyFont="1" applyFill="1" applyBorder="1" applyAlignment="1" applyProtection="1">
      <alignment vertical="center" wrapText="1"/>
      <protection locked="0"/>
    </xf>
    <xf numFmtId="0" fontId="0" fillId="3" borderId="7" xfId="0" applyFont="1" applyFill="1" applyBorder="1" applyAlignment="1" applyProtection="1">
      <alignment vertical="center" wrapText="1"/>
      <protection locked="0"/>
    </xf>
    <xf numFmtId="0" fontId="0" fillId="3" borderId="30" xfId="0" applyFont="1" applyFill="1" applyBorder="1" applyAlignment="1" applyProtection="1">
      <alignment vertical="center" wrapText="1"/>
      <protection locked="0"/>
    </xf>
    <xf numFmtId="177" fontId="20" fillId="3" borderId="0" xfId="0" applyNumberFormat="1" applyFont="1" applyFill="1" applyAlignment="1" applyProtection="1">
      <alignment horizontal="center" vertical="center"/>
      <protection locked="0"/>
    </xf>
    <xf numFmtId="0" fontId="4" fillId="0" borderId="0" xfId="0" applyFont="1" applyAlignment="1">
      <alignment horizontal="left" vertical="center"/>
    </xf>
    <xf numFmtId="0" fontId="0" fillId="0" borderId="46" xfId="0" applyFont="1" applyBorder="1" applyAlignment="1">
      <alignment horizontal="center" vertical="center"/>
    </xf>
    <xf numFmtId="0" fontId="20" fillId="0" borderId="45" xfId="0" applyFont="1" applyBorder="1" applyAlignment="1">
      <alignment horizontal="center" vertical="center"/>
    </xf>
    <xf numFmtId="20" fontId="0" fillId="0" borderId="0" xfId="0" applyNumberFormat="1" applyFont="1" applyAlignment="1">
      <alignment horizontal="center" vertical="center"/>
    </xf>
    <xf numFmtId="0" fontId="0" fillId="0" borderId="32" xfId="0" applyFont="1" applyBorder="1" applyAlignment="1">
      <alignment horizontal="center" vertical="center" wrapText="1"/>
    </xf>
    <xf numFmtId="0" fontId="0" fillId="3" borderId="5" xfId="0" applyFont="1" applyFill="1" applyBorder="1" applyAlignment="1" applyProtection="1">
      <alignment vertical="center" wrapText="1"/>
      <protection locked="0"/>
    </xf>
    <xf numFmtId="0" fontId="0" fillId="3" borderId="4" xfId="0" applyFont="1" applyFill="1" applyBorder="1" applyAlignment="1" applyProtection="1">
      <alignment vertical="center" wrapText="1"/>
      <protection locked="0"/>
    </xf>
    <xf numFmtId="0" fontId="0" fillId="3" borderId="9" xfId="0" applyFont="1" applyFill="1" applyBorder="1" applyAlignment="1" applyProtection="1">
      <alignment vertical="center" wrapText="1"/>
      <protection locked="0"/>
    </xf>
    <xf numFmtId="0" fontId="20" fillId="0" borderId="0" xfId="0" applyFont="1" applyBorder="1" applyAlignment="1">
      <alignment horizontal="center" vertical="center"/>
    </xf>
    <xf numFmtId="0" fontId="0" fillId="0" borderId="50" xfId="0" applyFont="1" applyBorder="1" applyAlignment="1">
      <alignment horizontal="center" vertical="center" wrapText="1"/>
    </xf>
    <xf numFmtId="0" fontId="0" fillId="3" borderId="51" xfId="0" applyFont="1" applyFill="1" applyBorder="1" applyAlignment="1" applyProtection="1">
      <alignment vertical="center" wrapText="1"/>
      <protection locked="0"/>
    </xf>
    <xf numFmtId="0" fontId="0" fillId="3" borderId="52" xfId="0" applyFont="1" applyFill="1" applyBorder="1" applyAlignment="1" applyProtection="1">
      <alignment vertical="center" wrapText="1"/>
      <protection locked="0"/>
    </xf>
    <xf numFmtId="178" fontId="1" fillId="0" borderId="31" xfId="2" applyNumberFormat="1" applyFont="1" applyBorder="1" applyAlignment="1" applyProtection="1">
      <alignment horizontal="center" vertical="center" shrinkToFit="1"/>
    </xf>
    <xf numFmtId="178" fontId="1" fillId="0" borderId="32" xfId="2" applyNumberFormat="1" applyFont="1" applyBorder="1" applyAlignment="1" applyProtection="1">
      <alignment horizontal="center" vertical="center" shrinkToFit="1"/>
    </xf>
    <xf numFmtId="178" fontId="1" fillId="0" borderId="33" xfId="2" applyNumberFormat="1" applyFont="1" applyBorder="1" applyAlignment="1" applyProtection="1">
      <alignment horizontal="center" vertical="center" shrinkToFit="1"/>
    </xf>
    <xf numFmtId="178" fontId="1" fillId="0" borderId="34"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shrinkToFit="1"/>
    </xf>
    <xf numFmtId="178" fontId="1" fillId="0" borderId="3"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protection locked="0"/>
    </xf>
    <xf numFmtId="178" fontId="1" fillId="0" borderId="8" xfId="2" applyNumberFormat="1" applyFill="1" applyBorder="1" applyAlignment="1" applyProtection="1">
      <alignment horizontal="center" vertical="center" shrinkToFit="1"/>
    </xf>
    <xf numFmtId="178" fontId="1" fillId="0" borderId="16" xfId="2" applyNumberFormat="1" applyFill="1" applyBorder="1" applyAlignment="1" applyProtection="1">
      <alignment horizontal="center" vertical="center" shrinkToFit="1"/>
      <protection locked="0"/>
    </xf>
    <xf numFmtId="178" fontId="1" fillId="0" borderId="35" xfId="2" applyNumberFormat="1" applyFill="1" applyBorder="1" applyAlignment="1" applyProtection="1">
      <alignment horizontal="center" vertical="center" shrinkToFit="1"/>
      <protection locked="0"/>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4" borderId="15" xfId="2" applyNumberFormat="1" applyFont="1" applyFill="1" applyBorder="1" applyAlignment="1" applyProtection="1">
      <alignment horizontal="right" vertical="center" shrinkToFit="1"/>
      <protection locked="0"/>
    </xf>
    <xf numFmtId="178" fontId="1" fillId="4" borderId="36" xfId="2" applyNumberFormat="1" applyFont="1" applyFill="1" applyBorder="1" applyAlignment="1" applyProtection="1">
      <alignment horizontal="right" vertical="center" shrinkToFit="1"/>
      <protection locked="0"/>
    </xf>
    <xf numFmtId="178" fontId="1" fillId="0" borderId="5" xfId="2" applyNumberFormat="1" applyFont="1" applyFill="1" applyBorder="1" applyAlignment="1" applyProtection="1">
      <alignment horizontal="center" vertical="center" wrapTex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9" fillId="0" borderId="4" xfId="2" applyNumberFormat="1" applyFont="1" applyBorder="1" applyAlignment="1" applyProtection="1">
      <alignment horizontal="left" vertical="center" shrinkToFit="1"/>
    </xf>
    <xf numFmtId="178" fontId="9" fillId="0" borderId="0" xfId="2" applyNumberFormat="1" applyFont="1" applyBorder="1" applyAlignment="1" applyProtection="1">
      <alignment horizontal="left" vertical="center" shrinkToFit="1"/>
    </xf>
    <xf numFmtId="178" fontId="13" fillId="0" borderId="0" xfId="2" applyNumberFormat="1" applyFont="1" applyAlignment="1" applyProtection="1">
      <alignment horizontal="left" vertical="center" wrapTex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5" xfId="2" applyNumberFormat="1" applyFill="1" applyBorder="1" applyAlignment="1" applyProtection="1">
      <alignment horizontal="center" vertical="center" shrinkToFit="1"/>
    </xf>
    <xf numFmtId="178" fontId="1" fillId="0" borderId="8" xfId="2" applyNumberFormat="1" applyFont="1" applyBorder="1" applyAlignment="1" applyProtection="1">
      <alignment horizontal="center" vertical="center" shrinkToFit="1"/>
    </xf>
    <xf numFmtId="178" fontId="1" fillId="4" borderId="13" xfId="2" applyNumberFormat="1" applyFill="1" applyBorder="1" applyAlignment="1" applyProtection="1">
      <alignment horizontal="right" vertical="center" shrinkToFit="1"/>
      <protection locked="0"/>
    </xf>
    <xf numFmtId="178" fontId="1" fillId="0" borderId="5" xfId="2" applyNumberFormat="1" applyFont="1" applyFill="1" applyBorder="1" applyAlignment="1" applyProtection="1">
      <alignment horizontal="center" vertical="center" wrapText="1"/>
    </xf>
    <xf numFmtId="178" fontId="1" fillId="4" borderId="15" xfId="0" applyNumberFormat="1" applyFont="1" applyFill="1" applyBorder="1" applyAlignment="1" applyProtection="1">
      <alignment horizontal="right" vertical="center" shrinkToFit="1"/>
      <protection locked="0"/>
    </xf>
    <xf numFmtId="178" fontId="1" fillId="4" borderId="36" xfId="0" applyNumberFormat="1" applyFont="1" applyFill="1" applyBorder="1" applyAlignment="1" applyProtection="1">
      <alignment horizontal="right" vertical="center" shrinkToFit="1"/>
      <protection locked="0"/>
    </xf>
    <xf numFmtId="178" fontId="1" fillId="5" borderId="0" xfId="2" applyNumberFormat="1" applyFill="1" applyAlignment="1" applyProtection="1">
      <alignment horizontal="left" vertical="center" shrinkToFit="1"/>
      <protection locked="0"/>
    </xf>
    <xf numFmtId="178" fontId="1" fillId="5" borderId="0" xfId="2" applyNumberFormat="1" applyFont="1" applyFill="1" applyAlignment="1" applyProtection="1">
      <alignment horizontal="left" vertical="center" shrinkToFit="1"/>
      <protection locked="0"/>
    </xf>
    <xf numFmtId="178" fontId="1" fillId="0" borderId="13" xfId="2" applyNumberFormat="1" applyBorder="1" applyAlignment="1" applyProtection="1">
      <alignment horizontal="center" vertical="center"/>
    </xf>
    <xf numFmtId="178" fontId="1" fillId="0" borderId="13" xfId="2" applyNumberFormat="1" applyFont="1" applyBorder="1" applyAlignment="1" applyProtection="1">
      <alignment horizontal="center" vertical="center"/>
    </xf>
    <xf numFmtId="178" fontId="9" fillId="0" borderId="13" xfId="2" applyNumberFormat="1" applyFont="1" applyBorder="1" applyAlignment="1" applyProtection="1">
      <alignment horizontal="center" vertical="center" shrinkToFit="1"/>
    </xf>
    <xf numFmtId="178" fontId="9" fillId="0" borderId="13" xfId="2" applyNumberFormat="1" applyFont="1" applyBorder="1" applyAlignment="1" applyProtection="1">
      <alignment horizontal="left" vertical="center" shrinkToFit="1"/>
    </xf>
    <xf numFmtId="0" fontId="0" fillId="0" borderId="40" xfId="0" applyFont="1" applyBorder="1" applyAlignment="1">
      <alignment horizontal="center" vertical="center" wrapText="1"/>
    </xf>
    <xf numFmtId="0" fontId="0" fillId="0" borderId="11" xfId="0" applyFont="1" applyBorder="1" applyAlignment="1">
      <alignment horizontal="center" vertical="center" wrapText="1"/>
    </xf>
    <xf numFmtId="177" fontId="0" fillId="0" borderId="37" xfId="0" applyNumberFormat="1" applyFont="1" applyFill="1" applyBorder="1" applyAlignment="1" applyProtection="1">
      <alignment horizontal="center" vertical="center"/>
      <protection locked="0"/>
    </xf>
    <xf numFmtId="177" fontId="0" fillId="0" borderId="38" xfId="0" applyNumberFormat="1" applyFont="1" applyFill="1" applyBorder="1" applyAlignment="1" applyProtection="1">
      <alignment horizontal="center" vertical="center"/>
      <protection locked="0"/>
    </xf>
    <xf numFmtId="177" fontId="0" fillId="0" borderId="39" xfId="0" applyNumberFormat="1" applyFont="1" applyFill="1" applyBorder="1" applyAlignment="1" applyProtection="1">
      <alignment horizontal="center" vertical="center"/>
      <protection locked="0"/>
    </xf>
    <xf numFmtId="0" fontId="0" fillId="0" borderId="40" xfId="0" applyNumberFormat="1" applyFont="1" applyBorder="1" applyAlignment="1">
      <alignment horizontal="center" vertical="center"/>
    </xf>
    <xf numFmtId="0" fontId="0" fillId="0" borderId="41" xfId="0" applyNumberFormat="1" applyFont="1" applyBorder="1" applyAlignment="1">
      <alignment horizontal="center" vertical="center"/>
    </xf>
    <xf numFmtId="0" fontId="0" fillId="0" borderId="42" xfId="0" applyNumberFormat="1" applyFont="1" applyBorder="1" applyAlignment="1">
      <alignment horizontal="center" vertical="center"/>
    </xf>
    <xf numFmtId="182" fontId="5" fillId="0" borderId="2" xfId="0" applyNumberFormat="1" applyFont="1" applyBorder="1" applyAlignment="1">
      <alignment horizontal="center" vertical="center"/>
    </xf>
    <xf numFmtId="182" fontId="5" fillId="0" borderId="43" xfId="0" applyNumberFormat="1" applyFont="1" applyBorder="1" applyAlignment="1">
      <alignment horizontal="center" vertical="center"/>
    </xf>
    <xf numFmtId="182" fontId="5" fillId="0" borderId="10" xfId="0" applyNumberFormat="1" applyFont="1" applyBorder="1" applyAlignment="1">
      <alignment horizontal="center" vertical="center"/>
    </xf>
    <xf numFmtId="0" fontId="0" fillId="0" borderId="12" xfId="0" applyFont="1" applyBorder="1" applyAlignment="1">
      <alignment horizontal="center" vertical="center"/>
    </xf>
    <xf numFmtId="0" fontId="0" fillId="0" borderId="43" xfId="0" applyFont="1" applyBorder="1" applyAlignment="1">
      <alignment horizontal="center" vertical="center"/>
    </xf>
    <xf numFmtId="0" fontId="0" fillId="0" borderId="44" xfId="0" applyFont="1" applyBorder="1" applyAlignment="1">
      <alignment horizontal="center" vertical="center"/>
    </xf>
    <xf numFmtId="0" fontId="5" fillId="0" borderId="12" xfId="0" applyNumberFormat="1" applyFont="1" applyBorder="1" applyAlignment="1">
      <alignment horizontal="center" vertical="center"/>
    </xf>
    <xf numFmtId="0" fontId="5" fillId="0" borderId="43" xfId="0" applyNumberFormat="1" applyFont="1" applyBorder="1" applyAlignment="1">
      <alignment horizontal="center" vertical="center"/>
    </xf>
    <xf numFmtId="177" fontId="0" fillId="0" borderId="3" xfId="0" applyNumberFormat="1" applyFont="1" applyFill="1" applyBorder="1" applyAlignment="1" applyProtection="1">
      <alignment horizontal="center" vertical="center"/>
      <protection locked="0"/>
    </xf>
    <xf numFmtId="177" fontId="0" fillId="0" borderId="5" xfId="0" applyNumberFormat="1" applyFont="1" applyFill="1" applyBorder="1" applyAlignment="1" applyProtection="1">
      <alignment horizontal="center" vertical="center"/>
      <protection locked="0"/>
    </xf>
    <xf numFmtId="177" fontId="0" fillId="0" borderId="8" xfId="0" applyNumberFormat="1" applyFont="1" applyFill="1" applyBorder="1" applyAlignment="1" applyProtection="1">
      <alignment horizontal="center" vertical="center"/>
      <protection locked="0"/>
    </xf>
    <xf numFmtId="0" fontId="4" fillId="0" borderId="0" xfId="0" applyFont="1" applyAlignment="1">
      <alignment horizontal="left" vertical="center"/>
    </xf>
    <xf numFmtId="0" fontId="0" fillId="0" borderId="4" xfId="0" applyFont="1" applyBorder="1" applyAlignment="1" applyProtection="1">
      <alignment horizontal="center" vertical="center"/>
      <protection locked="0"/>
    </xf>
    <xf numFmtId="38" fontId="0" fillId="0" borderId="5" xfId="1" applyFont="1" applyBorder="1" applyAlignment="1">
      <alignment horizontal="center" vertical="center"/>
    </xf>
    <xf numFmtId="0" fontId="0" fillId="0" borderId="47" xfId="0" applyFont="1" applyBorder="1" applyAlignment="1">
      <alignment horizontal="center" vertical="center"/>
    </xf>
    <xf numFmtId="0" fontId="0" fillId="0" borderId="48" xfId="0" applyFont="1" applyBorder="1" applyAlignment="1">
      <alignment horizontal="center" vertical="center"/>
    </xf>
    <xf numFmtId="0" fontId="0" fillId="0" borderId="32" xfId="0" applyFont="1" applyBorder="1" applyAlignment="1">
      <alignment horizontal="center" vertical="center"/>
    </xf>
    <xf numFmtId="0" fontId="0" fillId="0" borderId="49"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609600</xdr:colOff>
      <xdr:row>2</xdr:row>
      <xdr:rowOff>285750</xdr:rowOff>
    </xdr:from>
    <xdr:to>
      <xdr:col>12</xdr:col>
      <xdr:colOff>274018</xdr:colOff>
      <xdr:row>2</xdr:row>
      <xdr:rowOff>295276</xdr:rowOff>
    </xdr:to>
    <xdr:cxnSp macro="">
      <xdr:nvCxnSpPr>
        <xdr:cNvPr id="2" name="直線矢印コネクタ 1"/>
        <xdr:cNvCxnSpPr/>
      </xdr:nvCxnSpPr>
      <xdr:spPr>
        <a:xfrm flipH="1">
          <a:off x="3571875" y="876300"/>
          <a:ext cx="3664918" cy="95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12821"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22"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23"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24"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25"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26"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27"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28"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29"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30"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31"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32"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33"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34"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35"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36"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37"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38"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39"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40"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41"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42"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43"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44"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45"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46"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47"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2848"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13845"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46"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47"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48"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49"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50"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51"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52"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53"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54"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55"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56"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57"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58"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59"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60"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61"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62"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63"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64"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65"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66"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67"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68"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69"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70"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71"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3872"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14869"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70"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71"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72"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73"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74"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75"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76"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77"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78"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79"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80"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81"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82"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83"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84"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85"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86"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87"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88"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89"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90"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91"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92"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93"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94"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95"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4896"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32</xdr:row>
      <xdr:rowOff>88900</xdr:rowOff>
    </xdr:from>
    <xdr:to>
      <xdr:col>11</xdr:col>
      <xdr:colOff>774700</xdr:colOff>
      <xdr:row>41</xdr:row>
      <xdr:rowOff>25400</xdr:rowOff>
    </xdr:to>
    <xdr:sp macro="" textlink="">
      <xdr:nvSpPr>
        <xdr:cNvPr id="2" name="テキスト ボックス 1"/>
        <xdr:cNvSpPr txBox="1"/>
      </xdr:nvSpPr>
      <xdr:spPr>
        <a:xfrm>
          <a:off x="127000" y="8928100"/>
          <a:ext cx="63373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画面一番下のシートの名称（人件費</a:t>
          </a:r>
          <a:r>
            <a:rPr lang="en-US" altLang="ja-JP" sz="1100" b="0" i="0" u="none" strike="noStrike">
              <a:solidFill>
                <a:schemeClr val="dk1"/>
              </a:solidFill>
              <a:effectLst/>
              <a:latin typeface="+mn-lt"/>
              <a:ea typeface="+mn-ea"/>
              <a:cs typeface="+mn-cs"/>
            </a:rPr>
            <a:t>Sheet1)</a:t>
          </a:r>
          <a:r>
            <a:rPr lang="ja-JP" altLang="en-US" sz="1100" b="0" i="0" u="none" strike="noStrike">
              <a:solidFill>
                <a:schemeClr val="dk1"/>
              </a:solidFill>
              <a:effectLst/>
              <a:latin typeface="+mn-lt"/>
              <a:ea typeface="+mn-ea"/>
              <a:cs typeface="+mn-cs"/>
            </a:rPr>
            <a:t>を右クリック</a:t>
          </a:r>
        </a:p>
        <a:p>
          <a:r>
            <a:rPr lang="ja-JP" altLang="en-US" sz="1100" b="0" i="0" u="none" strike="noStrike">
              <a:solidFill>
                <a:schemeClr val="dk1"/>
              </a:solidFill>
              <a:effectLst/>
              <a:latin typeface="+mn-lt"/>
              <a:ea typeface="+mn-ea"/>
              <a:cs typeface="+mn-cs"/>
            </a:rPr>
            <a:t>　　 ⇒ 名前の変更 ⇒ 社のお名前に変更して下さい。氏名欄に社員のお名前が入ります。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07707"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08"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09"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10"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11"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12"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13"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14"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15"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16"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17"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18"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19"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20"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21"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22"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23"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24"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25"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26"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27"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28"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29"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30"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31"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32"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33"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7734"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0</xdr:col>
      <xdr:colOff>504825</xdr:colOff>
      <xdr:row>13</xdr:row>
      <xdr:rowOff>266700</xdr:rowOff>
    </xdr:from>
    <xdr:to>
      <xdr:col>4</xdr:col>
      <xdr:colOff>437029</xdr:colOff>
      <xdr:row>15</xdr:row>
      <xdr:rowOff>100853</xdr:rowOff>
    </xdr:to>
    <xdr:sp macro="" textlink="">
      <xdr:nvSpPr>
        <xdr:cNvPr id="32" name="四角形吹き出し 31"/>
        <xdr:cNvSpPr/>
      </xdr:nvSpPr>
      <xdr:spPr>
        <a:xfrm>
          <a:off x="504825" y="6721288"/>
          <a:ext cx="3204322" cy="1021977"/>
        </a:xfrm>
        <a:prstGeom prst="wedgeRectCallout">
          <a:avLst>
            <a:gd name="adj1" fmla="val -2979"/>
            <a:gd name="adj2" fmla="val -11131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勤務時間の始業時刻、終業時刻ではなく、</a:t>
          </a:r>
          <a:endParaRPr kumimoji="1" lang="en-US" altLang="ja-JP" sz="1100"/>
        </a:p>
        <a:p>
          <a:pPr algn="l"/>
          <a:r>
            <a:rPr kumimoji="1" lang="ja-JP" altLang="en-US" sz="1600"/>
            <a:t>工程・業務に直接従事した</a:t>
          </a:r>
          <a:endParaRPr kumimoji="1" lang="en-US" altLang="ja-JP" sz="1600"/>
        </a:p>
        <a:p>
          <a:pPr algn="l"/>
          <a:r>
            <a:rPr kumimoji="1" lang="ja-JP" altLang="en-US" sz="1600"/>
            <a:t>正味作業時間の開始と終了の時刻</a:t>
          </a:r>
          <a:endParaRPr kumimoji="1" lang="en-US" altLang="ja-JP" sz="1600"/>
        </a:p>
        <a:p>
          <a:pPr algn="l"/>
          <a:r>
            <a:rPr kumimoji="1" lang="ja-JP" altLang="en-US" sz="1100"/>
            <a:t>を入力してください。</a:t>
          </a:r>
          <a:endParaRPr kumimoji="1" lang="en-US" altLang="ja-JP" sz="1100"/>
        </a:p>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47983"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84"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85"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86"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87"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88"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89"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90"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91"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92"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93"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94"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95"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96"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97"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98"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7999"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00"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01"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02"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03"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04"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05"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06"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07"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08"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09"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48010"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743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57725" y="962025"/>
          <a:ext cx="6045200"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63123"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24"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25"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26"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27"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28"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29"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30"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31"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32"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33"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34"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35"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36"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37"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38"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39"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40"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41"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42"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43"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44"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45"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46"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47"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48"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49"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63150"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08725"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26"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27"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28"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29"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30"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31"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32"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33"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34"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35"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36"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37"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38"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39"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40"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41"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42"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43"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44"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45"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46"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47"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48"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49"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50"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51"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8752"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09749"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50"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51"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52"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53"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54"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55"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56"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57"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58"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59"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60"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61"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62"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63"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64"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65"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66"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67"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68"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69"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70"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71"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72"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73"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74"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75"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09776"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10773"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74"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75"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76"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77"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78"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79"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80"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81"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82"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83"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84"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85"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86"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87"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88"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89"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90"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91"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92"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93"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94"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95"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96"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97"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98"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799"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0800"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0</xdr:colOff>
      <xdr:row>31</xdr:row>
      <xdr:rowOff>0</xdr:rowOff>
    </xdr:from>
    <xdr:to>
      <xdr:col>12</xdr:col>
      <xdr:colOff>0</xdr:colOff>
      <xdr:row>31</xdr:row>
      <xdr:rowOff>0</xdr:rowOff>
    </xdr:to>
    <xdr:sp macro="" textlink="">
      <xdr:nvSpPr>
        <xdr:cNvPr id="111797" name="Line 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798" name="Line 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799" name="Line 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00" name="Line 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01" name="Line 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02" name="Line 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03" name="Line 1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04" name="Line 1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05" name="Line 1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06" name="Line 1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07" name="Line 1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08" name="Line 1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09" name="Line 1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10" name="Line 1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11" name="Line 1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12" name="Line 1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13" name="Line 2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14" name="Line 2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15" name="Line 22"/>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16" name="Line 23"/>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17" name="Line 24"/>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18" name="Line 25"/>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19" name="Line 26"/>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20" name="Line 27"/>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21" name="Line 28"/>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22" name="Line 29"/>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23" name="Line 30"/>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31</xdr:row>
      <xdr:rowOff>0</xdr:rowOff>
    </xdr:from>
    <xdr:to>
      <xdr:col>12</xdr:col>
      <xdr:colOff>0</xdr:colOff>
      <xdr:row>31</xdr:row>
      <xdr:rowOff>0</xdr:rowOff>
    </xdr:to>
    <xdr:sp macro="" textlink="">
      <xdr:nvSpPr>
        <xdr:cNvPr id="111824" name="Line 31"/>
        <xdr:cNvSpPr>
          <a:spLocks noChangeShapeType="1"/>
        </xdr:cNvSpPr>
      </xdr:nvSpPr>
      <xdr:spPr bwMode="auto">
        <a:xfrm>
          <a:off x="12372975"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4867275</xdr:colOff>
      <xdr:row>1</xdr:row>
      <xdr:rowOff>333375</xdr:rowOff>
    </xdr:from>
    <xdr:to>
      <xdr:col>10</xdr:col>
      <xdr:colOff>6143625</xdr:colOff>
      <xdr:row>5</xdr:row>
      <xdr:rowOff>38100</xdr:rowOff>
    </xdr:to>
    <xdr:sp macro="" textlink="">
      <xdr:nvSpPr>
        <xdr:cNvPr id="30" name="Text Box 35"/>
        <xdr:cNvSpPr txBox="1">
          <a:spLocks noChangeArrowheads="1"/>
        </xdr:cNvSpPr>
      </xdr:nvSpPr>
      <xdr:spPr bwMode="auto">
        <a:xfrm>
          <a:off x="10848975" y="714375"/>
          <a:ext cx="1276350" cy="12287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85725</xdr:colOff>
      <xdr:row>2</xdr:row>
      <xdr:rowOff>200025</xdr:rowOff>
    </xdr:from>
    <xdr:to>
      <xdr:col>10</xdr:col>
      <xdr:colOff>4695825</xdr:colOff>
      <xdr:row>5</xdr:row>
      <xdr:rowOff>190500</xdr:rowOff>
    </xdr:to>
    <xdr:sp macro="" textlink="">
      <xdr:nvSpPr>
        <xdr:cNvPr id="31" name="Text Box 60"/>
        <xdr:cNvSpPr txBox="1">
          <a:spLocks noChangeArrowheads="1"/>
        </xdr:cNvSpPr>
      </xdr:nvSpPr>
      <xdr:spPr bwMode="auto">
        <a:xfrm>
          <a:off x="4629150" y="962025"/>
          <a:ext cx="6048375" cy="11334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lnSpc>
              <a:spcPts val="12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2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33"/>
  <sheetViews>
    <sheetView tabSelected="1" zoomScaleNormal="100" zoomScaleSheetLayoutView="85" workbookViewId="0">
      <selection sqref="A1:L1"/>
    </sheetView>
  </sheetViews>
  <sheetFormatPr defaultRowHeight="20.100000000000001" customHeight="1"/>
  <cols>
    <col min="1" max="1" width="4.375" style="67" customWidth="1"/>
    <col min="2" max="2" width="4.625" style="67" customWidth="1"/>
    <col min="3" max="3" width="3.125" style="67" customWidth="1"/>
    <col min="4" max="4" width="3.875" style="67" customWidth="1"/>
    <col min="5" max="5" width="3.125" style="68" customWidth="1"/>
    <col min="6" max="6" width="13.125" style="67" customWidth="1"/>
    <col min="7" max="7" width="6.625" style="69" customWidth="1"/>
    <col min="8" max="8" width="10.875" style="69" hidden="1" customWidth="1"/>
    <col min="9" max="10" width="10.625" style="67" customWidth="1"/>
    <col min="11" max="12" width="15.625" style="67" customWidth="1"/>
    <col min="13" max="14" width="3.625" style="26" customWidth="1"/>
    <col min="15" max="15" width="0" style="26" hidden="1" customWidth="1"/>
    <col min="16" max="16" width="9.5" style="26" hidden="1" customWidth="1"/>
    <col min="17" max="19" width="0" style="26" hidden="1" customWidth="1"/>
    <col min="20" max="16384" width="9" style="26"/>
  </cols>
  <sheetData>
    <row r="1" spans="1:27" ht="23.25" customHeight="1">
      <c r="A1" s="146" t="s">
        <v>15</v>
      </c>
      <c r="B1" s="146"/>
      <c r="C1" s="146"/>
      <c r="D1" s="146"/>
      <c r="E1" s="147"/>
      <c r="F1" s="147"/>
      <c r="G1" s="147"/>
      <c r="H1" s="147"/>
      <c r="I1" s="147"/>
      <c r="J1" s="147"/>
      <c r="K1" s="147"/>
      <c r="L1" s="147"/>
      <c r="M1" s="25"/>
      <c r="N1" s="71" t="s">
        <v>34</v>
      </c>
      <c r="O1" s="72"/>
      <c r="P1" s="73"/>
      <c r="Q1" s="74"/>
      <c r="R1" s="73"/>
      <c r="S1" s="73"/>
      <c r="T1" s="72" t="s">
        <v>35</v>
      </c>
      <c r="U1" s="72"/>
      <c r="V1" s="75"/>
      <c r="W1" s="75"/>
      <c r="X1" s="75"/>
      <c r="Y1" s="75"/>
      <c r="Z1" s="75"/>
    </row>
    <row r="2" spans="1:27" ht="23.25" customHeight="1">
      <c r="A2" s="148" t="s">
        <v>36</v>
      </c>
      <c r="B2" s="148"/>
      <c r="C2" s="148"/>
      <c r="D2" s="148"/>
      <c r="E2" s="149"/>
      <c r="F2" s="149"/>
      <c r="G2" s="149"/>
      <c r="H2" s="149"/>
      <c r="I2" s="149"/>
      <c r="J2" s="149"/>
      <c r="K2" s="149"/>
      <c r="L2" s="149"/>
      <c r="M2" s="25"/>
      <c r="N2" s="76" t="s">
        <v>37</v>
      </c>
      <c r="O2" s="75"/>
      <c r="P2" s="77">
        <v>0</v>
      </c>
      <c r="Q2" s="78"/>
      <c r="R2" s="77">
        <v>0</v>
      </c>
      <c r="S2" s="77">
        <v>0</v>
      </c>
      <c r="T2" s="75" t="s">
        <v>44</v>
      </c>
      <c r="U2" s="75"/>
      <c r="V2" s="75"/>
      <c r="W2" s="75"/>
      <c r="X2" s="75"/>
      <c r="Y2" s="75"/>
      <c r="Z2" s="75"/>
    </row>
    <row r="3" spans="1:27" ht="50.1" customHeight="1">
      <c r="A3" s="150" t="str">
        <f ca="1">"氏  名　　　" &amp;MID(CELL("filename",$A$3),FIND("]",CELL("filename",$A$3))+1,31)</f>
        <v>氏  名　　　【記入例】人件費Sheet1</v>
      </c>
      <c r="B3" s="150"/>
      <c r="C3" s="150"/>
      <c r="D3" s="150"/>
      <c r="E3" s="150"/>
      <c r="F3" s="151"/>
      <c r="G3" s="150"/>
      <c r="H3" s="150"/>
      <c r="I3" s="151"/>
      <c r="J3" s="151"/>
      <c r="K3" s="150"/>
      <c r="L3" s="150"/>
      <c r="M3" s="25"/>
      <c r="N3" s="79" t="s">
        <v>38</v>
      </c>
      <c r="O3" s="75"/>
      <c r="P3" s="75"/>
      <c r="Q3" s="75"/>
      <c r="R3" s="75"/>
      <c r="S3" s="75"/>
      <c r="T3" s="152" t="s">
        <v>49</v>
      </c>
      <c r="U3" s="152"/>
      <c r="V3" s="152"/>
      <c r="W3" s="152"/>
      <c r="X3" s="152"/>
      <c r="Y3" s="152"/>
      <c r="Z3" s="152"/>
      <c r="AA3" s="152"/>
    </row>
    <row r="4" spans="1:27" s="34" customFormat="1" ht="60" customHeight="1">
      <c r="A4" s="153" t="s">
        <v>16</v>
      </c>
      <c r="B4" s="154"/>
      <c r="C4" s="155"/>
      <c r="D4" s="156" t="s">
        <v>17</v>
      </c>
      <c r="E4" s="157"/>
      <c r="F4" s="28" t="s">
        <v>18</v>
      </c>
      <c r="G4" s="27"/>
      <c r="H4" s="70"/>
      <c r="I4" s="28" t="s">
        <v>19</v>
      </c>
      <c r="J4" s="31" t="s">
        <v>20</v>
      </c>
      <c r="K4" s="31" t="s">
        <v>21</v>
      </c>
      <c r="L4" s="28" t="s">
        <v>22</v>
      </c>
      <c r="M4" s="32"/>
      <c r="N4" s="104" t="s">
        <v>37</v>
      </c>
      <c r="O4" s="105"/>
      <c r="P4" s="105"/>
      <c r="Q4" s="105"/>
      <c r="R4" s="105"/>
      <c r="S4" s="105"/>
      <c r="T4" s="158" t="s">
        <v>64</v>
      </c>
      <c r="U4" s="159"/>
      <c r="V4" s="159"/>
      <c r="W4" s="159"/>
      <c r="X4" s="159"/>
      <c r="Y4" s="159"/>
      <c r="Z4" s="159"/>
    </row>
    <row r="5" spans="1:27" s="43" customFormat="1" ht="23.1" customHeight="1">
      <c r="A5" s="135" t="s">
        <v>25</v>
      </c>
      <c r="B5" s="145">
        <v>27</v>
      </c>
      <c r="C5" s="138" t="s">
        <v>16</v>
      </c>
      <c r="D5" s="139">
        <v>4</v>
      </c>
      <c r="E5" s="141" t="s">
        <v>26</v>
      </c>
      <c r="F5" s="143">
        <v>300000</v>
      </c>
      <c r="G5" s="35" t="s">
        <v>27</v>
      </c>
      <c r="H5" s="80">
        <f>MIN($F$5:$F$28)</f>
        <v>250000</v>
      </c>
      <c r="I5" s="81">
        <f>LOOKUP(H5,$P$8:$P$32,$S$8:$S$32)</f>
        <v>1940</v>
      </c>
      <c r="J5" s="102"/>
      <c r="K5" s="38">
        <f>I5*J5</f>
        <v>0</v>
      </c>
      <c r="L5" s="39">
        <f>IF(F5&lt;=K5,F5,K5)</f>
        <v>0</v>
      </c>
      <c r="M5" s="40"/>
      <c r="N5" s="82" t="s">
        <v>37</v>
      </c>
      <c r="O5" s="83"/>
      <c r="P5" s="83"/>
      <c r="Q5" s="83"/>
      <c r="R5" s="83"/>
      <c r="S5" s="83"/>
      <c r="T5" s="84" t="s">
        <v>39</v>
      </c>
      <c r="U5" s="40"/>
      <c r="V5" s="40"/>
      <c r="W5" s="40"/>
      <c r="X5" s="40"/>
      <c r="Y5" s="40"/>
      <c r="Z5" s="40"/>
    </row>
    <row r="6" spans="1:27" ht="23.1" customHeight="1">
      <c r="A6" s="136"/>
      <c r="B6" s="145"/>
      <c r="C6" s="138"/>
      <c r="D6" s="140"/>
      <c r="E6" s="142"/>
      <c r="F6" s="144"/>
      <c r="G6" s="44" t="s">
        <v>31</v>
      </c>
      <c r="H6" s="85"/>
      <c r="I6" s="47"/>
      <c r="J6" s="103"/>
      <c r="K6" s="48">
        <f>I6*J6</f>
        <v>0</v>
      </c>
      <c r="L6" s="49">
        <f>IF(F5&lt;=K6,F5,K6)</f>
        <v>0</v>
      </c>
      <c r="M6" s="25"/>
      <c r="U6" s="25"/>
      <c r="V6" s="25"/>
      <c r="W6" s="25"/>
      <c r="X6" s="25"/>
      <c r="Y6" s="25"/>
      <c r="Z6" s="25"/>
    </row>
    <row r="7" spans="1:27" s="43" customFormat="1" ht="23.1" customHeight="1">
      <c r="A7" s="135" t="s">
        <v>25</v>
      </c>
      <c r="B7" s="145">
        <v>27</v>
      </c>
      <c r="C7" s="138" t="s">
        <v>16</v>
      </c>
      <c r="D7" s="139">
        <v>5</v>
      </c>
      <c r="E7" s="141" t="s">
        <v>26</v>
      </c>
      <c r="F7" s="143">
        <v>250000</v>
      </c>
      <c r="G7" s="35" t="s">
        <v>27</v>
      </c>
      <c r="H7" s="80">
        <f>MIN($F$5:$F$28)</f>
        <v>250000</v>
      </c>
      <c r="I7" s="81">
        <f>LOOKUP(H7,$P$8:$P$32,$S$8:$S$32)</f>
        <v>1940</v>
      </c>
      <c r="J7" s="102"/>
      <c r="K7" s="38">
        <f t="shared" ref="K7:K28" si="0">I7*J7</f>
        <v>0</v>
      </c>
      <c r="L7" s="39">
        <f>IF(F7&lt;=K7,F7,K7)</f>
        <v>0</v>
      </c>
      <c r="M7" s="40"/>
      <c r="N7" s="86" t="s">
        <v>37</v>
      </c>
      <c r="O7" s="40"/>
      <c r="P7" s="41"/>
      <c r="Q7" s="42"/>
      <c r="R7" s="41"/>
      <c r="S7" s="41"/>
      <c r="T7" s="87" t="s">
        <v>40</v>
      </c>
      <c r="U7" s="40"/>
      <c r="V7" s="40"/>
      <c r="W7" s="40"/>
      <c r="X7" s="40"/>
      <c r="Y7" s="40"/>
      <c r="Z7" s="40"/>
    </row>
    <row r="8" spans="1:27" ht="23.1" customHeight="1">
      <c r="A8" s="136"/>
      <c r="B8" s="145"/>
      <c r="C8" s="138"/>
      <c r="D8" s="140"/>
      <c r="E8" s="142"/>
      <c r="F8" s="144"/>
      <c r="G8" s="44" t="s">
        <v>31</v>
      </c>
      <c r="H8" s="85"/>
      <c r="I8" s="47"/>
      <c r="J8" s="103"/>
      <c r="K8" s="48">
        <f t="shared" si="0"/>
        <v>0</v>
      </c>
      <c r="L8" s="49">
        <f>IF(F7&lt;=K8,F7,K8)</f>
        <v>0</v>
      </c>
      <c r="M8" s="25"/>
      <c r="N8" s="88"/>
      <c r="O8" s="88"/>
      <c r="P8" s="89">
        <v>0</v>
      </c>
      <c r="Q8" s="90"/>
      <c r="R8" s="89">
        <v>0</v>
      </c>
      <c r="S8" s="89">
        <v>0</v>
      </c>
      <c r="T8" s="88" t="s">
        <v>45</v>
      </c>
      <c r="U8" s="25"/>
      <c r="V8" s="25"/>
      <c r="W8" s="25"/>
      <c r="X8" s="25"/>
      <c r="Y8" s="25"/>
      <c r="Z8" s="25"/>
    </row>
    <row r="9" spans="1:27" s="43" customFormat="1" ht="23.1" customHeight="1">
      <c r="A9" s="135" t="s">
        <v>25</v>
      </c>
      <c r="B9" s="145">
        <v>27</v>
      </c>
      <c r="C9" s="138" t="s">
        <v>16</v>
      </c>
      <c r="D9" s="139">
        <v>6</v>
      </c>
      <c r="E9" s="141" t="s">
        <v>26</v>
      </c>
      <c r="F9" s="143">
        <v>350000</v>
      </c>
      <c r="G9" s="35" t="s">
        <v>27</v>
      </c>
      <c r="H9" s="80">
        <f>MIN($F$5:$F$28)</f>
        <v>250000</v>
      </c>
      <c r="I9" s="81">
        <f>LOOKUP(H9,$P$8:$P$32,$S$8:$S$32)</f>
        <v>1940</v>
      </c>
      <c r="J9" s="102"/>
      <c r="K9" s="38">
        <f t="shared" si="0"/>
        <v>0</v>
      </c>
      <c r="L9" s="39">
        <f>IF(F9&lt;=K9,F9,K9)</f>
        <v>0</v>
      </c>
      <c r="M9" s="40"/>
      <c r="N9" s="91"/>
      <c r="O9" s="91"/>
      <c r="P9" s="89">
        <v>1</v>
      </c>
      <c r="Q9" s="89" t="s">
        <v>32</v>
      </c>
      <c r="R9" s="92">
        <v>122000</v>
      </c>
      <c r="S9" s="93">
        <v>880</v>
      </c>
      <c r="T9" s="84" t="s">
        <v>46</v>
      </c>
      <c r="U9" s="40"/>
      <c r="V9" s="40"/>
      <c r="W9" s="40"/>
      <c r="X9" s="40"/>
      <c r="Y9" s="40"/>
      <c r="Z9" s="40"/>
    </row>
    <row r="10" spans="1:27" ht="23.1" customHeight="1">
      <c r="A10" s="136"/>
      <c r="B10" s="145"/>
      <c r="C10" s="138"/>
      <c r="D10" s="140"/>
      <c r="E10" s="142"/>
      <c r="F10" s="144"/>
      <c r="G10" s="44" t="s">
        <v>31</v>
      </c>
      <c r="H10" s="85"/>
      <c r="I10" s="47"/>
      <c r="J10" s="103"/>
      <c r="K10" s="48">
        <f t="shared" si="0"/>
        <v>0</v>
      </c>
      <c r="L10" s="49">
        <f>IF(F9&lt;=K10,F9,K10)</f>
        <v>0</v>
      </c>
      <c r="M10" s="25"/>
      <c r="N10" s="25"/>
      <c r="O10" s="25"/>
      <c r="P10" s="50">
        <v>122000</v>
      </c>
      <c r="Q10" s="41" t="s">
        <v>32</v>
      </c>
      <c r="R10" s="50">
        <v>130000</v>
      </c>
      <c r="S10" s="51">
        <v>940</v>
      </c>
      <c r="U10" s="25"/>
      <c r="V10" s="25"/>
      <c r="W10" s="25"/>
      <c r="X10" s="25"/>
      <c r="Y10" s="25"/>
      <c r="Z10" s="25"/>
    </row>
    <row r="11" spans="1:27" s="43" customFormat="1" ht="23.1" customHeight="1">
      <c r="A11" s="135" t="s">
        <v>25</v>
      </c>
      <c r="B11" s="145">
        <v>27</v>
      </c>
      <c r="C11" s="138" t="s">
        <v>16</v>
      </c>
      <c r="D11" s="139">
        <v>7</v>
      </c>
      <c r="E11" s="141" t="s">
        <v>26</v>
      </c>
      <c r="F11" s="143">
        <v>400000</v>
      </c>
      <c r="G11" s="35" t="s">
        <v>27</v>
      </c>
      <c r="H11" s="80">
        <f>MIN($F$5:$F$28)</f>
        <v>250000</v>
      </c>
      <c r="I11" s="81">
        <f>LOOKUP(H11,$P$8:$P$32,$S$8:$S$32)</f>
        <v>1940</v>
      </c>
      <c r="J11" s="102"/>
      <c r="K11" s="38">
        <f t="shared" si="0"/>
        <v>0</v>
      </c>
      <c r="L11" s="39">
        <f>IF(F11&lt;=K11,F11,K11)</f>
        <v>0</v>
      </c>
      <c r="M11" s="40"/>
      <c r="N11" s="86" t="s">
        <v>37</v>
      </c>
      <c r="O11" s="25"/>
      <c r="P11" s="50">
        <v>155000</v>
      </c>
      <c r="Q11" s="41" t="s">
        <v>32</v>
      </c>
      <c r="R11" s="50">
        <v>165000</v>
      </c>
      <c r="S11" s="51">
        <v>1200</v>
      </c>
      <c r="T11" s="94" t="s">
        <v>48</v>
      </c>
      <c r="U11" s="40"/>
      <c r="V11" s="40"/>
      <c r="W11" s="40"/>
      <c r="X11" s="40"/>
      <c r="Y11" s="40"/>
      <c r="Z11" s="40"/>
    </row>
    <row r="12" spans="1:27" ht="23.1" customHeight="1">
      <c r="A12" s="136"/>
      <c r="B12" s="145"/>
      <c r="C12" s="138"/>
      <c r="D12" s="140"/>
      <c r="E12" s="142"/>
      <c r="F12" s="144"/>
      <c r="G12" s="44" t="s">
        <v>31</v>
      </c>
      <c r="H12" s="85"/>
      <c r="I12" s="47"/>
      <c r="J12" s="103"/>
      <c r="K12" s="48">
        <f t="shared" si="0"/>
        <v>0</v>
      </c>
      <c r="L12" s="49">
        <f>IF(F11&lt;=K12,F11,K12)</f>
        <v>0</v>
      </c>
      <c r="M12" s="25"/>
      <c r="U12" s="25"/>
      <c r="V12" s="25"/>
      <c r="W12" s="25"/>
      <c r="X12" s="25"/>
      <c r="Y12" s="25"/>
      <c r="Z12" s="25"/>
    </row>
    <row r="13" spans="1:27" s="43" customFormat="1" ht="23.1" customHeight="1">
      <c r="A13" s="135" t="s">
        <v>25</v>
      </c>
      <c r="B13" s="145">
        <v>27</v>
      </c>
      <c r="C13" s="138" t="s">
        <v>16</v>
      </c>
      <c r="D13" s="139">
        <v>8</v>
      </c>
      <c r="E13" s="141" t="s">
        <v>26</v>
      </c>
      <c r="F13" s="143">
        <v>450000</v>
      </c>
      <c r="G13" s="35" t="s">
        <v>27</v>
      </c>
      <c r="H13" s="80">
        <f>MIN($F$5:$F$28)</f>
        <v>250000</v>
      </c>
      <c r="I13" s="81">
        <f>LOOKUP(H13,$P$8:$P$32,$S$8:$S$32)</f>
        <v>1940</v>
      </c>
      <c r="J13" s="102"/>
      <c r="K13" s="38">
        <f t="shared" si="0"/>
        <v>0</v>
      </c>
      <c r="L13" s="39">
        <f>IF(F13&lt;=K13,F13,K13)</f>
        <v>0</v>
      </c>
      <c r="M13" s="40"/>
      <c r="N13" s="95" t="s">
        <v>37</v>
      </c>
      <c r="O13" s="91"/>
      <c r="P13" s="92">
        <v>165000</v>
      </c>
      <c r="Q13" s="89" t="s">
        <v>32</v>
      </c>
      <c r="R13" s="92">
        <v>175000</v>
      </c>
      <c r="S13" s="93">
        <v>1280</v>
      </c>
      <c r="T13" s="94" t="s">
        <v>47</v>
      </c>
      <c r="U13" s="40"/>
      <c r="V13" s="40"/>
      <c r="W13" s="40"/>
      <c r="X13" s="40"/>
      <c r="Y13" s="40"/>
      <c r="Z13" s="40"/>
    </row>
    <row r="14" spans="1:27" ht="23.1" customHeight="1">
      <c r="A14" s="136"/>
      <c r="B14" s="145"/>
      <c r="C14" s="138"/>
      <c r="D14" s="140"/>
      <c r="E14" s="142"/>
      <c r="F14" s="144"/>
      <c r="G14" s="44" t="s">
        <v>31</v>
      </c>
      <c r="H14" s="85"/>
      <c r="I14" s="47"/>
      <c r="J14" s="103"/>
      <c r="K14" s="48">
        <f t="shared" si="0"/>
        <v>0</v>
      </c>
      <c r="L14" s="49">
        <f>IF(F13&lt;=K14,F13,K14)</f>
        <v>0</v>
      </c>
      <c r="M14" s="25"/>
      <c r="N14" s="96"/>
      <c r="O14" s="96"/>
      <c r="P14" s="96"/>
      <c r="Q14" s="96"/>
      <c r="R14" s="96"/>
      <c r="S14" s="96"/>
      <c r="T14" s="96"/>
      <c r="U14" s="25"/>
      <c r="V14" s="25"/>
      <c r="W14" s="25"/>
      <c r="X14" s="25"/>
      <c r="Y14" s="25"/>
      <c r="Z14" s="25"/>
    </row>
    <row r="15" spans="1:27" s="43" customFormat="1" ht="23.1" customHeight="1">
      <c r="A15" s="135" t="s">
        <v>25</v>
      </c>
      <c r="B15" s="145">
        <v>27</v>
      </c>
      <c r="C15" s="138" t="s">
        <v>16</v>
      </c>
      <c r="D15" s="139">
        <v>9</v>
      </c>
      <c r="E15" s="141" t="s">
        <v>26</v>
      </c>
      <c r="F15" s="143">
        <v>450001</v>
      </c>
      <c r="G15" s="35" t="s">
        <v>27</v>
      </c>
      <c r="H15" s="80">
        <f>MIN($F$5:$F$28)</f>
        <v>250000</v>
      </c>
      <c r="I15" s="81">
        <f>LOOKUP(H15,$P$8:$P$32,$S$8:$S$32)</f>
        <v>1940</v>
      </c>
      <c r="J15" s="102"/>
      <c r="K15" s="38">
        <f t="shared" si="0"/>
        <v>0</v>
      </c>
      <c r="L15" s="39">
        <f>IF(F15&lt;=K15,F15,K15)</f>
        <v>0</v>
      </c>
      <c r="M15" s="40"/>
      <c r="N15" s="95" t="s">
        <v>37</v>
      </c>
      <c r="O15" s="88"/>
      <c r="P15" s="92">
        <v>175000</v>
      </c>
      <c r="Q15" s="89" t="s">
        <v>32</v>
      </c>
      <c r="R15" s="92">
        <v>185000</v>
      </c>
      <c r="S15" s="93">
        <v>1350</v>
      </c>
      <c r="T15" s="88" t="s">
        <v>41</v>
      </c>
      <c r="U15" s="40"/>
      <c r="V15" s="40"/>
      <c r="W15" s="40"/>
      <c r="X15" s="40"/>
      <c r="Y15" s="40"/>
      <c r="Z15" s="40"/>
    </row>
    <row r="16" spans="1:27" ht="23.1" customHeight="1">
      <c r="A16" s="136"/>
      <c r="B16" s="145"/>
      <c r="C16" s="138"/>
      <c r="D16" s="140"/>
      <c r="E16" s="142"/>
      <c r="F16" s="144"/>
      <c r="G16" s="44" t="s">
        <v>31</v>
      </c>
      <c r="H16" s="85"/>
      <c r="I16" s="47"/>
      <c r="J16" s="103"/>
      <c r="K16" s="48">
        <f t="shared" si="0"/>
        <v>0</v>
      </c>
      <c r="L16" s="49">
        <f>IF(F15&lt;=K16,F15,K16)</f>
        <v>0</v>
      </c>
      <c r="M16" s="25"/>
      <c r="N16" s="96"/>
      <c r="O16" s="96"/>
      <c r="P16" s="96"/>
      <c r="Q16" s="96"/>
      <c r="R16" s="96"/>
      <c r="S16" s="96"/>
      <c r="T16" s="96"/>
      <c r="U16" s="25"/>
      <c r="V16" s="25"/>
      <c r="W16" s="25"/>
      <c r="X16" s="25"/>
      <c r="Y16" s="25"/>
      <c r="Z16" s="25"/>
    </row>
    <row r="17" spans="1:26" s="43" customFormat="1" ht="23.1" customHeight="1">
      <c r="A17" s="135" t="s">
        <v>25</v>
      </c>
      <c r="B17" s="145">
        <v>27</v>
      </c>
      <c r="C17" s="138" t="s">
        <v>16</v>
      </c>
      <c r="D17" s="139">
        <v>10</v>
      </c>
      <c r="E17" s="141" t="s">
        <v>26</v>
      </c>
      <c r="F17" s="143">
        <v>450002</v>
      </c>
      <c r="G17" s="35" t="s">
        <v>27</v>
      </c>
      <c r="H17" s="80">
        <f>MIN($F$5:$F$28)</f>
        <v>250000</v>
      </c>
      <c r="I17" s="81">
        <f>LOOKUP(H17,$P$8:$P$32,$S$8:$S$32)</f>
        <v>1940</v>
      </c>
      <c r="J17" s="102"/>
      <c r="K17" s="38">
        <f t="shared" si="0"/>
        <v>0</v>
      </c>
      <c r="L17" s="39">
        <f>IF(F17&lt;=K17,F17,K17)</f>
        <v>0</v>
      </c>
      <c r="M17" s="40"/>
      <c r="N17" s="95" t="s">
        <v>37</v>
      </c>
      <c r="O17" s="88"/>
      <c r="P17" s="92">
        <v>195000</v>
      </c>
      <c r="Q17" s="89" t="s">
        <v>32</v>
      </c>
      <c r="R17" s="92">
        <v>210000</v>
      </c>
      <c r="S17" s="93">
        <v>1530</v>
      </c>
      <c r="T17" s="88" t="s">
        <v>42</v>
      </c>
      <c r="U17" s="40"/>
      <c r="V17" s="40"/>
      <c r="W17" s="40"/>
      <c r="X17" s="40"/>
      <c r="Y17" s="40"/>
      <c r="Z17" s="40"/>
    </row>
    <row r="18" spans="1:26" ht="23.1" customHeight="1">
      <c r="A18" s="136"/>
      <c r="B18" s="145"/>
      <c r="C18" s="138"/>
      <c r="D18" s="140"/>
      <c r="E18" s="142"/>
      <c r="F18" s="144"/>
      <c r="G18" s="44" t="s">
        <v>31</v>
      </c>
      <c r="H18" s="85"/>
      <c r="I18" s="47"/>
      <c r="J18" s="103"/>
      <c r="K18" s="48">
        <f t="shared" si="0"/>
        <v>0</v>
      </c>
      <c r="L18" s="49">
        <f>IF(F17&lt;=K18,F17,K18)</f>
        <v>0</v>
      </c>
      <c r="M18" s="25"/>
      <c r="N18" s="91"/>
      <c r="O18" s="91"/>
      <c r="P18" s="92">
        <v>210000</v>
      </c>
      <c r="Q18" s="89" t="s">
        <v>32</v>
      </c>
      <c r="R18" s="92">
        <v>230000</v>
      </c>
      <c r="S18" s="93">
        <v>1630</v>
      </c>
      <c r="T18" s="97" t="s">
        <v>43</v>
      </c>
      <c r="U18" s="25"/>
      <c r="V18" s="25"/>
      <c r="W18" s="25"/>
      <c r="X18" s="25"/>
      <c r="Y18" s="25"/>
      <c r="Z18" s="25"/>
    </row>
    <row r="19" spans="1:26" s="43" customFormat="1" ht="23.1" customHeight="1">
      <c r="A19" s="135" t="s">
        <v>25</v>
      </c>
      <c r="B19" s="145">
        <v>27</v>
      </c>
      <c r="C19" s="138" t="s">
        <v>16</v>
      </c>
      <c r="D19" s="139">
        <v>11</v>
      </c>
      <c r="E19" s="141" t="s">
        <v>26</v>
      </c>
      <c r="F19" s="143">
        <v>450003</v>
      </c>
      <c r="G19" s="35" t="s">
        <v>27</v>
      </c>
      <c r="H19" s="80">
        <f>MIN($F$5:$F$28)</f>
        <v>250000</v>
      </c>
      <c r="I19" s="81">
        <f>LOOKUP(H19,$P$8:$P$32,$S$8:$S$32)</f>
        <v>1940</v>
      </c>
      <c r="J19" s="102"/>
      <c r="K19" s="38">
        <f t="shared" si="0"/>
        <v>0</v>
      </c>
      <c r="L19" s="39">
        <f>IF(F19&lt;=K19,F19,K19)</f>
        <v>0</v>
      </c>
      <c r="M19" s="40"/>
      <c r="N19" s="40"/>
      <c r="O19" s="40"/>
      <c r="P19" s="50">
        <v>250000</v>
      </c>
      <c r="Q19" s="41" t="s">
        <v>32</v>
      </c>
      <c r="R19" s="50">
        <v>270000</v>
      </c>
      <c r="S19" s="51">
        <v>1940</v>
      </c>
      <c r="T19" s="40"/>
      <c r="U19" s="40"/>
      <c r="V19" s="40"/>
      <c r="W19" s="40"/>
      <c r="X19" s="40"/>
      <c r="Y19" s="40"/>
      <c r="Z19" s="40"/>
    </row>
    <row r="20" spans="1:26" ht="23.1" customHeight="1">
      <c r="A20" s="136"/>
      <c r="B20" s="145"/>
      <c r="C20" s="138"/>
      <c r="D20" s="140"/>
      <c r="E20" s="142"/>
      <c r="F20" s="144"/>
      <c r="G20" s="44" t="s">
        <v>31</v>
      </c>
      <c r="H20" s="85"/>
      <c r="I20" s="47"/>
      <c r="J20" s="103"/>
      <c r="K20" s="48">
        <f t="shared" si="0"/>
        <v>0</v>
      </c>
      <c r="L20" s="49">
        <f>IF(F19&lt;=K20,F19,K20)</f>
        <v>0</v>
      </c>
      <c r="M20" s="25"/>
      <c r="N20" s="25"/>
      <c r="O20" s="25"/>
      <c r="P20" s="50">
        <v>270000</v>
      </c>
      <c r="Q20" s="41" t="s">
        <v>32</v>
      </c>
      <c r="R20" s="50">
        <v>290000</v>
      </c>
      <c r="S20" s="51">
        <v>2090</v>
      </c>
      <c r="T20" s="25"/>
      <c r="U20" s="25"/>
      <c r="V20" s="25"/>
      <c r="W20" s="25"/>
      <c r="X20" s="25"/>
      <c r="Y20" s="25"/>
      <c r="Z20" s="25"/>
    </row>
    <row r="21" spans="1:26" s="43" customFormat="1" ht="23.1" customHeight="1">
      <c r="A21" s="135" t="s">
        <v>25</v>
      </c>
      <c r="B21" s="145">
        <v>27</v>
      </c>
      <c r="C21" s="138" t="s">
        <v>16</v>
      </c>
      <c r="D21" s="139">
        <v>12</v>
      </c>
      <c r="E21" s="141" t="s">
        <v>26</v>
      </c>
      <c r="F21" s="143">
        <v>450004</v>
      </c>
      <c r="G21" s="35" t="s">
        <v>27</v>
      </c>
      <c r="H21" s="80">
        <f>MIN($F$5:$F$28)</f>
        <v>250000</v>
      </c>
      <c r="I21" s="81">
        <f>LOOKUP(H21,$P$8:$P$32,$S$8:$S$32)</f>
        <v>1940</v>
      </c>
      <c r="J21" s="102"/>
      <c r="K21" s="38">
        <f t="shared" si="0"/>
        <v>0</v>
      </c>
      <c r="L21" s="39">
        <f>IF(F21&lt;=K21,F21,K21)</f>
        <v>0</v>
      </c>
      <c r="M21" s="40"/>
      <c r="N21" s="40"/>
      <c r="O21" s="40"/>
      <c r="P21" s="50">
        <v>290000</v>
      </c>
      <c r="Q21" s="41" t="s">
        <v>32</v>
      </c>
      <c r="R21" s="50">
        <v>310000</v>
      </c>
      <c r="S21" s="51">
        <v>2250</v>
      </c>
      <c r="T21" s="40"/>
      <c r="U21" s="40"/>
      <c r="V21" s="40"/>
      <c r="W21" s="40"/>
      <c r="X21" s="40"/>
      <c r="Y21" s="40"/>
      <c r="Z21" s="40"/>
    </row>
    <row r="22" spans="1:26" ht="23.1" customHeight="1">
      <c r="A22" s="136"/>
      <c r="B22" s="145"/>
      <c r="C22" s="138"/>
      <c r="D22" s="140"/>
      <c r="E22" s="142"/>
      <c r="F22" s="144"/>
      <c r="G22" s="44" t="s">
        <v>31</v>
      </c>
      <c r="H22" s="85"/>
      <c r="I22" s="47"/>
      <c r="J22" s="103"/>
      <c r="K22" s="48">
        <f t="shared" si="0"/>
        <v>0</v>
      </c>
      <c r="L22" s="49">
        <f>IF(F21&lt;=K22,F21,K22)</f>
        <v>0</v>
      </c>
      <c r="M22" s="25"/>
      <c r="N22" s="25"/>
      <c r="O22" s="25"/>
      <c r="P22" s="50">
        <v>310000</v>
      </c>
      <c r="Q22" s="41" t="s">
        <v>32</v>
      </c>
      <c r="R22" s="50">
        <v>330000</v>
      </c>
      <c r="S22" s="51">
        <v>2400</v>
      </c>
      <c r="T22" s="25"/>
      <c r="U22" s="25"/>
      <c r="V22" s="25"/>
      <c r="W22" s="25"/>
      <c r="X22" s="25"/>
      <c r="Y22" s="25"/>
      <c r="Z22" s="25"/>
    </row>
    <row r="23" spans="1:26" s="43" customFormat="1" ht="23.1" customHeight="1">
      <c r="A23" s="135" t="s">
        <v>25</v>
      </c>
      <c r="B23" s="137"/>
      <c r="C23" s="138" t="s">
        <v>16</v>
      </c>
      <c r="D23" s="139"/>
      <c r="E23" s="141" t="s">
        <v>26</v>
      </c>
      <c r="F23" s="143"/>
      <c r="G23" s="35" t="s">
        <v>27</v>
      </c>
      <c r="H23" s="80">
        <f>MIN($F$5:$F$28)</f>
        <v>250000</v>
      </c>
      <c r="I23" s="81">
        <f>LOOKUP(H23,$P$8:$P$32,$S$8:$S$32)</f>
        <v>1940</v>
      </c>
      <c r="J23" s="102"/>
      <c r="K23" s="38">
        <f t="shared" si="0"/>
        <v>0</v>
      </c>
      <c r="L23" s="39">
        <f>IF(F23&lt;=K23,F23,K23)</f>
        <v>0</v>
      </c>
      <c r="M23" s="40"/>
      <c r="N23" s="40"/>
      <c r="O23" s="40"/>
      <c r="P23" s="50">
        <v>330000</v>
      </c>
      <c r="Q23" s="41" t="s">
        <v>32</v>
      </c>
      <c r="R23" s="50">
        <v>350000</v>
      </c>
      <c r="S23" s="51">
        <v>2560</v>
      </c>
      <c r="T23" s="40"/>
      <c r="U23" s="40"/>
      <c r="V23" s="40"/>
      <c r="W23" s="40"/>
      <c r="X23" s="40"/>
      <c r="Y23" s="40"/>
      <c r="Z23" s="40"/>
    </row>
    <row r="24" spans="1:26" ht="23.1" customHeight="1">
      <c r="A24" s="136"/>
      <c r="B24" s="137"/>
      <c r="C24" s="138"/>
      <c r="D24" s="140"/>
      <c r="E24" s="142"/>
      <c r="F24" s="144"/>
      <c r="G24" s="44" t="s">
        <v>31</v>
      </c>
      <c r="H24" s="85"/>
      <c r="I24" s="47"/>
      <c r="J24" s="103"/>
      <c r="K24" s="48">
        <f t="shared" si="0"/>
        <v>0</v>
      </c>
      <c r="L24" s="49">
        <f>IF(F23&lt;=K24,F23,K24)</f>
        <v>0</v>
      </c>
      <c r="M24" s="25"/>
      <c r="N24" s="25"/>
      <c r="O24" s="25"/>
      <c r="P24" s="50">
        <v>350000</v>
      </c>
      <c r="Q24" s="41" t="s">
        <v>32</v>
      </c>
      <c r="R24" s="50">
        <v>370000</v>
      </c>
      <c r="S24" s="51">
        <v>2710</v>
      </c>
      <c r="T24" s="25"/>
      <c r="U24" s="25"/>
      <c r="V24" s="25"/>
      <c r="W24" s="25"/>
      <c r="X24" s="25"/>
      <c r="Y24" s="25"/>
      <c r="Z24" s="25"/>
    </row>
    <row r="25" spans="1:26" s="43" customFormat="1" ht="23.1" customHeight="1">
      <c r="A25" s="135" t="s">
        <v>25</v>
      </c>
      <c r="B25" s="137"/>
      <c r="C25" s="138" t="s">
        <v>16</v>
      </c>
      <c r="D25" s="139"/>
      <c r="E25" s="141" t="s">
        <v>26</v>
      </c>
      <c r="F25" s="143"/>
      <c r="G25" s="35" t="s">
        <v>27</v>
      </c>
      <c r="H25" s="80">
        <f>MIN($F$5:$F$28)</f>
        <v>250000</v>
      </c>
      <c r="I25" s="81">
        <f>LOOKUP(H25,$P$8:$P$32,$S$8:$S$32)</f>
        <v>1940</v>
      </c>
      <c r="J25" s="102"/>
      <c r="K25" s="38">
        <f t="shared" si="0"/>
        <v>0</v>
      </c>
      <c r="L25" s="39">
        <f>IF(F25&lt;=K25,F25,K25)</f>
        <v>0</v>
      </c>
      <c r="M25" s="40"/>
      <c r="N25" s="40"/>
      <c r="O25" s="40"/>
      <c r="P25" s="50">
        <v>370000</v>
      </c>
      <c r="Q25" s="41" t="s">
        <v>32</v>
      </c>
      <c r="R25" s="50">
        <v>395000</v>
      </c>
      <c r="S25" s="51">
        <v>2870</v>
      </c>
      <c r="T25" s="40"/>
      <c r="U25" s="40"/>
      <c r="V25" s="40"/>
      <c r="W25" s="40"/>
      <c r="X25" s="40"/>
      <c r="Y25" s="40"/>
      <c r="Z25" s="40"/>
    </row>
    <row r="26" spans="1:26" ht="23.1" customHeight="1">
      <c r="A26" s="136"/>
      <c r="B26" s="137"/>
      <c r="C26" s="138"/>
      <c r="D26" s="140"/>
      <c r="E26" s="142"/>
      <c r="F26" s="144"/>
      <c r="G26" s="44" t="s">
        <v>31</v>
      </c>
      <c r="H26" s="85"/>
      <c r="I26" s="47"/>
      <c r="J26" s="103"/>
      <c r="K26" s="48">
        <f t="shared" si="0"/>
        <v>0</v>
      </c>
      <c r="L26" s="49">
        <f>IF(F25&lt;=K26,F25,K26)</f>
        <v>0</v>
      </c>
      <c r="M26" s="25"/>
      <c r="N26" s="25"/>
      <c r="O26" s="25"/>
      <c r="P26" s="50">
        <v>395000</v>
      </c>
      <c r="Q26" s="41" t="s">
        <v>32</v>
      </c>
      <c r="R26" s="50">
        <v>425000</v>
      </c>
      <c r="S26" s="51">
        <v>3060</v>
      </c>
      <c r="T26" s="25"/>
      <c r="U26" s="25"/>
      <c r="V26" s="25"/>
      <c r="W26" s="25"/>
      <c r="X26" s="25"/>
      <c r="Y26" s="25"/>
      <c r="Z26" s="25"/>
    </row>
    <row r="27" spans="1:26" s="43" customFormat="1" ht="23.1" customHeight="1">
      <c r="A27" s="135" t="s">
        <v>25</v>
      </c>
      <c r="B27" s="137"/>
      <c r="C27" s="138" t="s">
        <v>16</v>
      </c>
      <c r="D27" s="139"/>
      <c r="E27" s="141" t="s">
        <v>26</v>
      </c>
      <c r="F27" s="143"/>
      <c r="G27" s="35" t="s">
        <v>27</v>
      </c>
      <c r="H27" s="80">
        <f>MIN($F$5:$F$28)</f>
        <v>250000</v>
      </c>
      <c r="I27" s="81">
        <f>LOOKUP(H27,$P$8:$P$32,$S$8:$S$32)</f>
        <v>1940</v>
      </c>
      <c r="J27" s="102"/>
      <c r="K27" s="38">
        <f t="shared" si="0"/>
        <v>0</v>
      </c>
      <c r="L27" s="39">
        <f>IF(F27&lt;=K27,F27,K27)</f>
        <v>0</v>
      </c>
      <c r="M27" s="40"/>
      <c r="N27" s="40"/>
      <c r="O27" s="40"/>
      <c r="P27" s="50">
        <v>425000</v>
      </c>
      <c r="Q27" s="41" t="s">
        <v>32</v>
      </c>
      <c r="R27" s="50">
        <v>455000</v>
      </c>
      <c r="S27" s="51">
        <v>3330</v>
      </c>
      <c r="T27" s="40"/>
      <c r="U27" s="40"/>
      <c r="V27" s="40"/>
      <c r="W27" s="40"/>
      <c r="X27" s="40"/>
      <c r="Y27" s="40"/>
      <c r="Z27" s="40"/>
    </row>
    <row r="28" spans="1:26" ht="23.1" customHeight="1">
      <c r="A28" s="136"/>
      <c r="B28" s="137"/>
      <c r="C28" s="138"/>
      <c r="D28" s="140"/>
      <c r="E28" s="142"/>
      <c r="F28" s="144"/>
      <c r="G28" s="44" t="s">
        <v>31</v>
      </c>
      <c r="H28" s="85"/>
      <c r="I28" s="47"/>
      <c r="J28" s="48"/>
      <c r="K28" s="48">
        <f t="shared" si="0"/>
        <v>0</v>
      </c>
      <c r="L28" s="49">
        <f>IF(F27&lt;=K28,F27,K28)</f>
        <v>0</v>
      </c>
      <c r="M28" s="25"/>
      <c r="N28" s="25"/>
      <c r="O28" s="25"/>
      <c r="P28" s="50">
        <v>455000</v>
      </c>
      <c r="Q28" s="41" t="s">
        <v>32</v>
      </c>
      <c r="R28" s="50">
        <v>485000</v>
      </c>
      <c r="S28" s="51">
        <v>3530</v>
      </c>
      <c r="T28" s="25"/>
      <c r="U28" s="25"/>
      <c r="V28" s="25"/>
      <c r="W28" s="25"/>
      <c r="X28" s="25"/>
      <c r="Y28" s="25"/>
      <c r="Z28" s="25"/>
    </row>
    <row r="29" spans="1:26" ht="23.1" customHeight="1" thickBot="1">
      <c r="A29" s="52"/>
      <c r="B29" s="52"/>
      <c r="C29" s="52"/>
      <c r="D29" s="52"/>
      <c r="E29" s="53"/>
      <c r="F29" s="52"/>
      <c r="G29" s="54"/>
      <c r="H29" s="54"/>
      <c r="I29" s="52"/>
      <c r="J29" s="52"/>
      <c r="K29" s="52"/>
      <c r="L29" s="52"/>
      <c r="M29" s="25"/>
      <c r="N29" s="25"/>
      <c r="O29" s="25"/>
      <c r="P29" s="50">
        <v>485000</v>
      </c>
      <c r="Q29" s="41" t="s">
        <v>32</v>
      </c>
      <c r="R29" s="50">
        <v>515000</v>
      </c>
      <c r="S29" s="51">
        <v>3760</v>
      </c>
      <c r="T29" s="25"/>
      <c r="U29" s="25"/>
      <c r="V29" s="25"/>
      <c r="W29" s="25"/>
      <c r="X29" s="25"/>
      <c r="Y29" s="25"/>
      <c r="Z29" s="25"/>
    </row>
    <row r="30" spans="1:26" ht="23.1" customHeight="1">
      <c r="A30" s="131" t="s">
        <v>33</v>
      </c>
      <c r="B30" s="132"/>
      <c r="C30" s="132"/>
      <c r="D30" s="132"/>
      <c r="E30" s="132"/>
      <c r="F30" s="132"/>
      <c r="G30" s="55" t="s">
        <v>27</v>
      </c>
      <c r="H30" s="55"/>
      <c r="I30" s="56"/>
      <c r="J30" s="57">
        <f t="shared" ref="J30:L31" si="1">J5+J7+J9+J11+J13+J15+J17+J19+J21+J23+J25+J27</f>
        <v>0</v>
      </c>
      <c r="K30" s="57">
        <f t="shared" si="1"/>
        <v>0</v>
      </c>
      <c r="L30" s="58">
        <f t="shared" si="1"/>
        <v>0</v>
      </c>
      <c r="M30" s="25"/>
      <c r="N30" s="25"/>
      <c r="O30" s="25"/>
      <c r="P30" s="50">
        <v>515000</v>
      </c>
      <c r="Q30" s="41" t="s">
        <v>32</v>
      </c>
      <c r="R30" s="50">
        <v>545000</v>
      </c>
      <c r="S30" s="51">
        <v>3990</v>
      </c>
      <c r="T30" s="25"/>
      <c r="U30" s="25"/>
      <c r="V30" s="25"/>
      <c r="W30" s="25"/>
      <c r="X30" s="25"/>
      <c r="Y30" s="25"/>
      <c r="Z30" s="25"/>
    </row>
    <row r="31" spans="1:26" ht="23.1" customHeight="1" thickBot="1">
      <c r="A31" s="133"/>
      <c r="B31" s="134"/>
      <c r="C31" s="134"/>
      <c r="D31" s="134"/>
      <c r="E31" s="134"/>
      <c r="F31" s="134"/>
      <c r="G31" s="59" t="s">
        <v>31</v>
      </c>
      <c r="H31" s="59"/>
      <c r="I31" s="60"/>
      <c r="J31" s="61">
        <f t="shared" si="1"/>
        <v>0</v>
      </c>
      <c r="K31" s="62">
        <f t="shared" si="1"/>
        <v>0</v>
      </c>
      <c r="L31" s="63">
        <f t="shared" si="1"/>
        <v>0</v>
      </c>
      <c r="M31" s="25"/>
      <c r="N31" s="25"/>
      <c r="O31" s="25"/>
      <c r="P31" s="50">
        <v>545000</v>
      </c>
      <c r="Q31" s="41" t="s">
        <v>32</v>
      </c>
      <c r="R31" s="64">
        <v>575000</v>
      </c>
      <c r="S31" s="51">
        <v>4230</v>
      </c>
      <c r="T31" s="25"/>
      <c r="U31" s="25"/>
      <c r="V31" s="25"/>
      <c r="W31" s="25"/>
      <c r="X31" s="25"/>
      <c r="Y31" s="25"/>
      <c r="Z31" s="25"/>
    </row>
    <row r="32" spans="1:26" ht="20.100000000000001" customHeight="1">
      <c r="A32" s="52"/>
      <c r="B32" s="52"/>
      <c r="C32" s="52"/>
      <c r="D32" s="52"/>
      <c r="E32" s="53"/>
      <c r="F32" s="52"/>
      <c r="G32" s="54"/>
      <c r="H32" s="54"/>
      <c r="I32" s="52"/>
      <c r="J32" s="52"/>
      <c r="K32" s="52"/>
      <c r="L32" s="52"/>
      <c r="M32" s="25"/>
      <c r="N32" s="25"/>
      <c r="O32" s="25"/>
      <c r="P32" s="64">
        <v>575000</v>
      </c>
      <c r="Q32" s="41" t="s">
        <v>32</v>
      </c>
      <c r="R32" s="64">
        <v>605000</v>
      </c>
      <c r="S32" s="65">
        <v>4460</v>
      </c>
    </row>
    <row r="33" spans="1:19" ht="20.100000000000001" customHeight="1">
      <c r="A33" s="52"/>
      <c r="B33" s="52"/>
      <c r="C33" s="52"/>
      <c r="D33" s="52"/>
      <c r="E33" s="53"/>
      <c r="F33" s="52"/>
      <c r="G33" s="54"/>
      <c r="H33" s="54"/>
      <c r="I33" s="52"/>
      <c r="J33" s="52"/>
      <c r="K33" s="52"/>
      <c r="L33" s="52"/>
      <c r="M33" s="25"/>
      <c r="N33" s="25"/>
      <c r="O33" s="25"/>
      <c r="P33" s="64">
        <v>605000</v>
      </c>
      <c r="Q33" s="41" t="s">
        <v>32</v>
      </c>
      <c r="R33" s="66"/>
      <c r="S33" s="65">
        <v>4690</v>
      </c>
    </row>
  </sheetData>
  <sheetProtection formatCells="0" selectLockedCells="1"/>
  <mergeCells count="80">
    <mergeCell ref="F5:F6"/>
    <mergeCell ref="A1:L1"/>
    <mergeCell ref="A2:L2"/>
    <mergeCell ref="A3:L3"/>
    <mergeCell ref="T3:AA3"/>
    <mergeCell ref="A4:C4"/>
    <mergeCell ref="D4:E4"/>
    <mergeCell ref="T4:Z4"/>
    <mergeCell ref="A5:A6"/>
    <mergeCell ref="B5:B6"/>
    <mergeCell ref="C5:C6"/>
    <mergeCell ref="D5:D6"/>
    <mergeCell ref="E5:E6"/>
    <mergeCell ref="F9:F10"/>
    <mergeCell ref="A7:A8"/>
    <mergeCell ref="B7:B8"/>
    <mergeCell ref="C7:C8"/>
    <mergeCell ref="D7:D8"/>
    <mergeCell ref="E7:E8"/>
    <mergeCell ref="F7:F8"/>
    <mergeCell ref="A9:A10"/>
    <mergeCell ref="B9:B10"/>
    <mergeCell ref="C9:C10"/>
    <mergeCell ref="D9:D10"/>
    <mergeCell ref="E9:E10"/>
    <mergeCell ref="F13:F14"/>
    <mergeCell ref="A11:A12"/>
    <mergeCell ref="B11:B12"/>
    <mergeCell ref="C11:C12"/>
    <mergeCell ref="D11:D12"/>
    <mergeCell ref="E11:E12"/>
    <mergeCell ref="F11:F12"/>
    <mergeCell ref="A13:A14"/>
    <mergeCell ref="B13:B14"/>
    <mergeCell ref="C13:C14"/>
    <mergeCell ref="D13:D14"/>
    <mergeCell ref="E13:E14"/>
    <mergeCell ref="F17:F18"/>
    <mergeCell ref="A15:A16"/>
    <mergeCell ref="B15:B16"/>
    <mergeCell ref="C15:C16"/>
    <mergeCell ref="D15:D16"/>
    <mergeCell ref="E15:E16"/>
    <mergeCell ref="F15:F16"/>
    <mergeCell ref="A17:A18"/>
    <mergeCell ref="B17:B18"/>
    <mergeCell ref="C17:C18"/>
    <mergeCell ref="D17:D18"/>
    <mergeCell ref="E17:E18"/>
    <mergeCell ref="F21:F22"/>
    <mergeCell ref="A19:A20"/>
    <mergeCell ref="B19:B20"/>
    <mergeCell ref="C19:C20"/>
    <mergeCell ref="D19:D20"/>
    <mergeCell ref="E19:E20"/>
    <mergeCell ref="F19:F20"/>
    <mergeCell ref="A21:A22"/>
    <mergeCell ref="B21:B22"/>
    <mergeCell ref="C21:C22"/>
    <mergeCell ref="D21:D22"/>
    <mergeCell ref="E21:E22"/>
    <mergeCell ref="F25:F26"/>
    <mergeCell ref="A23:A24"/>
    <mergeCell ref="B23:B24"/>
    <mergeCell ref="C23:C24"/>
    <mergeCell ref="D23:D24"/>
    <mergeCell ref="E23:E24"/>
    <mergeCell ref="F23:F24"/>
    <mergeCell ref="A25:A26"/>
    <mergeCell ref="B25:B26"/>
    <mergeCell ref="C25:C26"/>
    <mergeCell ref="D25:D26"/>
    <mergeCell ref="E25:E26"/>
    <mergeCell ref="A30:F31"/>
    <mergeCell ref="A27:A28"/>
    <mergeCell ref="B27:B28"/>
    <mergeCell ref="C27:C28"/>
    <mergeCell ref="D27:D28"/>
    <mergeCell ref="E27:E28"/>
    <mergeCell ref="F27:F28"/>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ax="40"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91" t="s">
        <v>73</v>
      </c>
      <c r="D1" s="191"/>
      <c r="E1" s="191"/>
      <c r="F1" s="191"/>
      <c r="G1" s="191"/>
      <c r="H1" s="191"/>
      <c r="I1" s="191"/>
      <c r="J1" s="191"/>
      <c r="K1" s="191"/>
      <c r="L1" s="119"/>
    </row>
    <row r="2" spans="1:14" ht="30" customHeight="1">
      <c r="C2" s="191"/>
      <c r="D2" s="191"/>
      <c r="E2" s="191"/>
      <c r="F2" s="191"/>
      <c r="G2" s="191"/>
      <c r="H2" s="191"/>
      <c r="I2" s="191"/>
      <c r="J2" s="191"/>
      <c r="K2" s="191"/>
      <c r="L2" s="119"/>
    </row>
    <row r="3" spans="1:14" ht="30" customHeight="1">
      <c r="A3" s="7" t="s">
        <v>13</v>
      </c>
      <c r="B3" s="192" t="str">
        <f>○○太郎!D3</f>
        <v>株式会社×××</v>
      </c>
      <c r="C3" s="192"/>
      <c r="D3" s="192"/>
      <c r="E3" s="1"/>
      <c r="F3" s="1"/>
      <c r="G3" s="1"/>
      <c r="H3" s="1"/>
      <c r="I3" s="1"/>
      <c r="J3" s="1"/>
      <c r="K3" s="1"/>
      <c r="L3" s="119"/>
    </row>
    <row r="4" spans="1:14" ht="30" customHeight="1">
      <c r="A4" s="9" t="s">
        <v>2</v>
      </c>
      <c r="B4" s="192" t="str">
        <f ca="1">○○太郎!D4</f>
        <v>○○太郎</v>
      </c>
      <c r="C4" s="192"/>
      <c r="D4" s="192"/>
      <c r="E4" s="10"/>
      <c r="F4" s="10"/>
      <c r="G4" s="10"/>
    </row>
    <row r="5" spans="1:14" ht="30" customHeight="1">
      <c r="A5" s="12" t="s">
        <v>12</v>
      </c>
      <c r="B5" s="193">
        <f>○○太郎!I6</f>
        <v>0</v>
      </c>
      <c r="C5" s="193"/>
      <c r="D5" s="193"/>
      <c r="E5" s="10" t="s">
        <v>0</v>
      </c>
      <c r="F5" s="10"/>
      <c r="G5" s="10"/>
    </row>
    <row r="6" spans="1:14" ht="30" customHeight="1" thickBot="1">
      <c r="A6" s="13" t="s">
        <v>14</v>
      </c>
    </row>
    <row r="7" spans="1:14" s="14" customFormat="1" ht="47.25" customHeight="1">
      <c r="A7" s="120" t="s">
        <v>11</v>
      </c>
      <c r="B7" s="194" t="s">
        <v>10</v>
      </c>
      <c r="C7" s="194"/>
      <c r="D7" s="194"/>
      <c r="E7" s="195" t="s">
        <v>9</v>
      </c>
      <c r="F7" s="196"/>
      <c r="G7" s="196"/>
      <c r="H7" s="197"/>
      <c r="I7" s="195" t="s">
        <v>8</v>
      </c>
      <c r="J7" s="197"/>
      <c r="K7" s="15" t="s">
        <v>7</v>
      </c>
      <c r="L7" s="128" t="s">
        <v>76</v>
      </c>
      <c r="M7" s="121" t="s">
        <v>61</v>
      </c>
      <c r="N7" s="122" t="s">
        <v>62</v>
      </c>
    </row>
    <row r="8" spans="1:14" ht="46.5" customHeight="1">
      <c r="A8" s="107" t="s">
        <v>6</v>
      </c>
      <c r="B8" s="110"/>
      <c r="C8" s="16" t="s">
        <v>5</v>
      </c>
      <c r="D8" s="112"/>
      <c r="E8" s="188" t="str">
        <f>IF(N8&gt;0,FLOOR(N8,"0:30"),"")</f>
        <v/>
      </c>
      <c r="F8" s="189"/>
      <c r="G8" s="189"/>
      <c r="H8" s="190"/>
      <c r="I8" s="4">
        <f>IF(B8="",,E8*24*$B$5)</f>
        <v>0</v>
      </c>
      <c r="J8" s="17" t="s">
        <v>0</v>
      </c>
      <c r="K8" s="115"/>
      <c r="L8" s="129"/>
      <c r="M8" s="118"/>
      <c r="N8" s="114">
        <f>D8-B8-M8</f>
        <v>0</v>
      </c>
    </row>
    <row r="9" spans="1:14" ht="46.5" customHeight="1">
      <c r="A9" s="107" t="s">
        <v>6</v>
      </c>
      <c r="B9" s="110"/>
      <c r="C9" s="16" t="s">
        <v>5</v>
      </c>
      <c r="D9" s="112"/>
      <c r="E9" s="188" t="str">
        <f t="shared" ref="E9:E29" si="0">IF(N9&gt;0,FLOOR(N9,"0:30"),"")</f>
        <v/>
      </c>
      <c r="F9" s="189"/>
      <c r="G9" s="189"/>
      <c r="H9" s="190"/>
      <c r="I9" s="4">
        <f t="shared" ref="I9:I30" si="1">IF(B9="",,E9*24*$B$5)</f>
        <v>0</v>
      </c>
      <c r="J9" s="17" t="s">
        <v>0</v>
      </c>
      <c r="K9" s="115"/>
      <c r="L9" s="129"/>
      <c r="M9" s="118"/>
      <c r="N9" s="114">
        <f t="shared" ref="N9:N30" si="2">D9-B9-M9</f>
        <v>0</v>
      </c>
    </row>
    <row r="10" spans="1:14" ht="46.5" customHeight="1">
      <c r="A10" s="107" t="s">
        <v>6</v>
      </c>
      <c r="B10" s="110"/>
      <c r="C10" s="16" t="s">
        <v>5</v>
      </c>
      <c r="D10" s="112"/>
      <c r="E10" s="188" t="str">
        <f t="shared" si="0"/>
        <v/>
      </c>
      <c r="F10" s="189"/>
      <c r="G10" s="189"/>
      <c r="H10" s="190"/>
      <c r="I10" s="4">
        <f t="shared" si="1"/>
        <v>0</v>
      </c>
      <c r="J10" s="17" t="s">
        <v>0</v>
      </c>
      <c r="K10" s="115"/>
      <c r="L10" s="129"/>
      <c r="M10" s="118"/>
      <c r="N10" s="114">
        <f t="shared" si="2"/>
        <v>0</v>
      </c>
    </row>
    <row r="11" spans="1:14" ht="46.5" customHeight="1">
      <c r="A11" s="107" t="s">
        <v>6</v>
      </c>
      <c r="B11" s="110"/>
      <c r="C11" s="16" t="s">
        <v>5</v>
      </c>
      <c r="D11" s="112"/>
      <c r="E11" s="188" t="str">
        <f t="shared" si="0"/>
        <v/>
      </c>
      <c r="F11" s="189"/>
      <c r="G11" s="189"/>
      <c r="H11" s="190"/>
      <c r="I11" s="4">
        <f t="shared" si="1"/>
        <v>0</v>
      </c>
      <c r="J11" s="17" t="s">
        <v>0</v>
      </c>
      <c r="K11" s="115"/>
      <c r="L11" s="129"/>
      <c r="M11" s="118"/>
      <c r="N11" s="114">
        <f t="shared" si="2"/>
        <v>0</v>
      </c>
    </row>
    <row r="12" spans="1:14" ht="46.5" customHeight="1">
      <c r="A12" s="107" t="s">
        <v>6</v>
      </c>
      <c r="B12" s="110"/>
      <c r="C12" s="16" t="s">
        <v>5</v>
      </c>
      <c r="D12" s="112"/>
      <c r="E12" s="188" t="str">
        <f t="shared" si="0"/>
        <v/>
      </c>
      <c r="F12" s="189"/>
      <c r="G12" s="189"/>
      <c r="H12" s="190"/>
      <c r="I12" s="4">
        <f t="shared" si="1"/>
        <v>0</v>
      </c>
      <c r="J12" s="17" t="s">
        <v>0</v>
      </c>
      <c r="K12" s="115"/>
      <c r="L12" s="129"/>
      <c r="M12" s="118"/>
      <c r="N12" s="114">
        <f t="shared" si="2"/>
        <v>0</v>
      </c>
    </row>
    <row r="13" spans="1:14" ht="46.5" customHeight="1">
      <c r="A13" s="107" t="s">
        <v>6</v>
      </c>
      <c r="B13" s="110"/>
      <c r="C13" s="16" t="s">
        <v>5</v>
      </c>
      <c r="D13" s="112"/>
      <c r="E13" s="188" t="str">
        <f t="shared" si="0"/>
        <v/>
      </c>
      <c r="F13" s="189"/>
      <c r="G13" s="189"/>
      <c r="H13" s="190"/>
      <c r="I13" s="4">
        <f t="shared" si="1"/>
        <v>0</v>
      </c>
      <c r="J13" s="17" t="s">
        <v>0</v>
      </c>
      <c r="K13" s="115"/>
      <c r="L13" s="129"/>
      <c r="M13" s="118"/>
      <c r="N13" s="114">
        <f t="shared" si="2"/>
        <v>0</v>
      </c>
    </row>
    <row r="14" spans="1:14" ht="46.5" customHeight="1">
      <c r="A14" s="107" t="s">
        <v>6</v>
      </c>
      <c r="B14" s="110"/>
      <c r="C14" s="16" t="s">
        <v>5</v>
      </c>
      <c r="D14" s="112"/>
      <c r="E14" s="188" t="str">
        <f t="shared" si="0"/>
        <v/>
      </c>
      <c r="F14" s="189"/>
      <c r="G14" s="189"/>
      <c r="H14" s="190"/>
      <c r="I14" s="4">
        <f t="shared" si="1"/>
        <v>0</v>
      </c>
      <c r="J14" s="17" t="s">
        <v>0</v>
      </c>
      <c r="K14" s="115"/>
      <c r="L14" s="129"/>
      <c r="M14" s="118"/>
      <c r="N14" s="114">
        <f t="shared" si="2"/>
        <v>0</v>
      </c>
    </row>
    <row r="15" spans="1:14" ht="46.5" customHeight="1">
      <c r="A15" s="107" t="s">
        <v>6</v>
      </c>
      <c r="B15" s="110"/>
      <c r="C15" s="16" t="s">
        <v>5</v>
      </c>
      <c r="D15" s="112"/>
      <c r="E15" s="188" t="str">
        <f t="shared" si="0"/>
        <v/>
      </c>
      <c r="F15" s="189"/>
      <c r="G15" s="189"/>
      <c r="H15" s="190"/>
      <c r="I15" s="4">
        <f t="shared" si="1"/>
        <v>0</v>
      </c>
      <c r="J15" s="17" t="s">
        <v>0</v>
      </c>
      <c r="K15" s="115"/>
      <c r="L15" s="129"/>
      <c r="M15" s="118"/>
      <c r="N15" s="114">
        <f t="shared" si="2"/>
        <v>0</v>
      </c>
    </row>
    <row r="16" spans="1:14" ht="46.5" customHeight="1">
      <c r="A16" s="107" t="s">
        <v>6</v>
      </c>
      <c r="B16" s="110"/>
      <c r="C16" s="16" t="s">
        <v>5</v>
      </c>
      <c r="D16" s="112"/>
      <c r="E16" s="188" t="str">
        <f t="shared" si="0"/>
        <v/>
      </c>
      <c r="F16" s="189"/>
      <c r="G16" s="189"/>
      <c r="H16" s="190"/>
      <c r="I16" s="4">
        <f t="shared" si="1"/>
        <v>0</v>
      </c>
      <c r="J16" s="17" t="s">
        <v>0</v>
      </c>
      <c r="K16" s="115"/>
      <c r="L16" s="129"/>
      <c r="M16" s="118"/>
      <c r="N16" s="114">
        <f t="shared" si="2"/>
        <v>0</v>
      </c>
    </row>
    <row r="17" spans="1:14" ht="46.5" customHeight="1">
      <c r="A17" s="107" t="s">
        <v>6</v>
      </c>
      <c r="B17" s="110"/>
      <c r="C17" s="16" t="s">
        <v>5</v>
      </c>
      <c r="D17" s="112"/>
      <c r="E17" s="188" t="str">
        <f t="shared" si="0"/>
        <v/>
      </c>
      <c r="F17" s="189"/>
      <c r="G17" s="189"/>
      <c r="H17" s="190"/>
      <c r="I17" s="4">
        <f t="shared" si="1"/>
        <v>0</v>
      </c>
      <c r="J17" s="17" t="s">
        <v>0</v>
      </c>
      <c r="K17" s="115"/>
      <c r="L17" s="129"/>
      <c r="M17" s="118"/>
      <c r="N17" s="114">
        <f t="shared" si="2"/>
        <v>0</v>
      </c>
    </row>
    <row r="18" spans="1:14" ht="46.5" customHeight="1">
      <c r="A18" s="107" t="s">
        <v>6</v>
      </c>
      <c r="B18" s="110"/>
      <c r="C18" s="16" t="s">
        <v>5</v>
      </c>
      <c r="D18" s="112"/>
      <c r="E18" s="188" t="str">
        <f t="shared" si="0"/>
        <v/>
      </c>
      <c r="F18" s="189"/>
      <c r="G18" s="189"/>
      <c r="H18" s="190"/>
      <c r="I18" s="4">
        <f t="shared" si="1"/>
        <v>0</v>
      </c>
      <c r="J18" s="17" t="s">
        <v>0</v>
      </c>
      <c r="K18" s="115"/>
      <c r="L18" s="129"/>
      <c r="M18" s="118"/>
      <c r="N18" s="114">
        <f t="shared" si="2"/>
        <v>0</v>
      </c>
    </row>
    <row r="19" spans="1:14" ht="46.5" customHeight="1">
      <c r="A19" s="107" t="s">
        <v>6</v>
      </c>
      <c r="B19" s="110"/>
      <c r="C19" s="16" t="s">
        <v>5</v>
      </c>
      <c r="D19" s="112"/>
      <c r="E19" s="188" t="str">
        <f t="shared" si="0"/>
        <v/>
      </c>
      <c r="F19" s="189"/>
      <c r="G19" s="189"/>
      <c r="H19" s="190"/>
      <c r="I19" s="4">
        <f t="shared" si="1"/>
        <v>0</v>
      </c>
      <c r="J19" s="17" t="s">
        <v>0</v>
      </c>
      <c r="K19" s="115"/>
      <c r="L19" s="129"/>
      <c r="M19" s="118"/>
      <c r="N19" s="114">
        <f t="shared" si="2"/>
        <v>0</v>
      </c>
    </row>
    <row r="20" spans="1:14" ht="46.5" customHeight="1">
      <c r="A20" s="107" t="s">
        <v>6</v>
      </c>
      <c r="B20" s="110"/>
      <c r="C20" s="16" t="s">
        <v>5</v>
      </c>
      <c r="D20" s="112"/>
      <c r="E20" s="188" t="str">
        <f t="shared" si="0"/>
        <v/>
      </c>
      <c r="F20" s="189"/>
      <c r="G20" s="189"/>
      <c r="H20" s="190"/>
      <c r="I20" s="4">
        <f t="shared" si="1"/>
        <v>0</v>
      </c>
      <c r="J20" s="17" t="s">
        <v>0</v>
      </c>
      <c r="K20" s="115"/>
      <c r="L20" s="129"/>
      <c r="M20" s="118"/>
      <c r="N20" s="114">
        <f t="shared" si="2"/>
        <v>0</v>
      </c>
    </row>
    <row r="21" spans="1:14" ht="46.5" customHeight="1">
      <c r="A21" s="107" t="s">
        <v>6</v>
      </c>
      <c r="B21" s="110"/>
      <c r="C21" s="16" t="s">
        <v>5</v>
      </c>
      <c r="D21" s="112"/>
      <c r="E21" s="188" t="str">
        <f t="shared" si="0"/>
        <v/>
      </c>
      <c r="F21" s="189"/>
      <c r="G21" s="189"/>
      <c r="H21" s="190"/>
      <c r="I21" s="4">
        <f t="shared" si="1"/>
        <v>0</v>
      </c>
      <c r="J21" s="17" t="s">
        <v>0</v>
      </c>
      <c r="K21" s="115"/>
      <c r="L21" s="129"/>
      <c r="M21" s="118"/>
      <c r="N21" s="114">
        <f t="shared" si="2"/>
        <v>0</v>
      </c>
    </row>
    <row r="22" spans="1:14" ht="46.5" customHeight="1">
      <c r="A22" s="107" t="s">
        <v>6</v>
      </c>
      <c r="B22" s="110"/>
      <c r="C22" s="16" t="s">
        <v>5</v>
      </c>
      <c r="D22" s="112"/>
      <c r="E22" s="188" t="str">
        <f t="shared" si="0"/>
        <v/>
      </c>
      <c r="F22" s="189"/>
      <c r="G22" s="189"/>
      <c r="H22" s="190"/>
      <c r="I22" s="4">
        <f t="shared" si="1"/>
        <v>0</v>
      </c>
      <c r="J22" s="17" t="s">
        <v>0</v>
      </c>
      <c r="K22" s="115"/>
      <c r="L22" s="129"/>
      <c r="M22" s="118"/>
      <c r="N22" s="114">
        <f t="shared" si="2"/>
        <v>0</v>
      </c>
    </row>
    <row r="23" spans="1:14" ht="46.5" customHeight="1">
      <c r="A23" s="107" t="s">
        <v>6</v>
      </c>
      <c r="B23" s="110"/>
      <c r="C23" s="16" t="s">
        <v>5</v>
      </c>
      <c r="D23" s="112"/>
      <c r="E23" s="188" t="str">
        <f t="shared" si="0"/>
        <v/>
      </c>
      <c r="F23" s="189"/>
      <c r="G23" s="189"/>
      <c r="H23" s="190"/>
      <c r="I23" s="4">
        <f t="shared" si="1"/>
        <v>0</v>
      </c>
      <c r="J23" s="17" t="s">
        <v>0</v>
      </c>
      <c r="K23" s="115"/>
      <c r="L23" s="129"/>
      <c r="M23" s="118"/>
      <c r="N23" s="114">
        <f t="shared" si="2"/>
        <v>0</v>
      </c>
    </row>
    <row r="24" spans="1:14" ht="46.5" customHeight="1">
      <c r="A24" s="107" t="s">
        <v>6</v>
      </c>
      <c r="B24" s="110"/>
      <c r="C24" s="16" t="s">
        <v>5</v>
      </c>
      <c r="D24" s="112"/>
      <c r="E24" s="188" t="str">
        <f t="shared" si="0"/>
        <v/>
      </c>
      <c r="F24" s="189"/>
      <c r="G24" s="189"/>
      <c r="H24" s="190"/>
      <c r="I24" s="4">
        <f t="shared" si="1"/>
        <v>0</v>
      </c>
      <c r="J24" s="17" t="s">
        <v>0</v>
      </c>
      <c r="K24" s="116"/>
      <c r="L24" s="129"/>
      <c r="M24" s="118"/>
      <c r="N24" s="114">
        <f t="shared" si="2"/>
        <v>0</v>
      </c>
    </row>
    <row r="25" spans="1:14" ht="46.5" customHeight="1">
      <c r="A25" s="107" t="s">
        <v>6</v>
      </c>
      <c r="B25" s="110"/>
      <c r="C25" s="16" t="s">
        <v>5</v>
      </c>
      <c r="D25" s="112"/>
      <c r="E25" s="188" t="str">
        <f t="shared" si="0"/>
        <v/>
      </c>
      <c r="F25" s="189"/>
      <c r="G25" s="189"/>
      <c r="H25" s="190"/>
      <c r="I25" s="4">
        <f t="shared" si="1"/>
        <v>0</v>
      </c>
      <c r="J25" s="17" t="s">
        <v>0</v>
      </c>
      <c r="K25" s="115"/>
      <c r="L25" s="129"/>
      <c r="M25" s="118"/>
      <c r="N25" s="114">
        <f t="shared" si="2"/>
        <v>0</v>
      </c>
    </row>
    <row r="26" spans="1:14" ht="46.5" customHeight="1">
      <c r="A26" s="107" t="s">
        <v>6</v>
      </c>
      <c r="B26" s="110"/>
      <c r="C26" s="16" t="s">
        <v>5</v>
      </c>
      <c r="D26" s="112"/>
      <c r="E26" s="188" t="str">
        <f t="shared" si="0"/>
        <v/>
      </c>
      <c r="F26" s="189"/>
      <c r="G26" s="189"/>
      <c r="H26" s="190"/>
      <c r="I26" s="4">
        <f t="shared" si="1"/>
        <v>0</v>
      </c>
      <c r="J26" s="17" t="s">
        <v>0</v>
      </c>
      <c r="K26" s="115"/>
      <c r="L26" s="129"/>
      <c r="M26" s="118"/>
      <c r="N26" s="114">
        <f t="shared" si="2"/>
        <v>0</v>
      </c>
    </row>
    <row r="27" spans="1:14" ht="46.5" customHeight="1">
      <c r="A27" s="107" t="s">
        <v>6</v>
      </c>
      <c r="B27" s="110"/>
      <c r="C27" s="16" t="s">
        <v>5</v>
      </c>
      <c r="D27" s="112"/>
      <c r="E27" s="188" t="str">
        <f t="shared" si="0"/>
        <v/>
      </c>
      <c r="F27" s="189"/>
      <c r="G27" s="189"/>
      <c r="H27" s="190"/>
      <c r="I27" s="4">
        <f t="shared" si="1"/>
        <v>0</v>
      </c>
      <c r="J27" s="17" t="s">
        <v>0</v>
      </c>
      <c r="K27" s="115"/>
      <c r="L27" s="129"/>
      <c r="M27" s="118"/>
      <c r="N27" s="114">
        <f t="shared" si="2"/>
        <v>0</v>
      </c>
    </row>
    <row r="28" spans="1:14" ht="46.5" customHeight="1">
      <c r="A28" s="107" t="s">
        <v>6</v>
      </c>
      <c r="B28" s="110"/>
      <c r="C28" s="16" t="s">
        <v>5</v>
      </c>
      <c r="D28" s="112"/>
      <c r="E28" s="188" t="str">
        <f t="shared" si="0"/>
        <v/>
      </c>
      <c r="F28" s="189"/>
      <c r="G28" s="189"/>
      <c r="H28" s="190"/>
      <c r="I28" s="4">
        <f t="shared" si="1"/>
        <v>0</v>
      </c>
      <c r="J28" s="17" t="s">
        <v>0</v>
      </c>
      <c r="K28" s="115"/>
      <c r="L28" s="129"/>
      <c r="M28" s="118"/>
      <c r="N28" s="114">
        <f t="shared" si="2"/>
        <v>0</v>
      </c>
    </row>
    <row r="29" spans="1:14" ht="46.5" customHeight="1">
      <c r="A29" s="107" t="s">
        <v>6</v>
      </c>
      <c r="B29" s="110"/>
      <c r="C29" s="16" t="s">
        <v>5</v>
      </c>
      <c r="D29" s="112"/>
      <c r="E29" s="188" t="str">
        <f t="shared" si="0"/>
        <v/>
      </c>
      <c r="F29" s="189"/>
      <c r="G29" s="189"/>
      <c r="H29" s="190"/>
      <c r="I29" s="4">
        <f t="shared" si="1"/>
        <v>0</v>
      </c>
      <c r="J29" s="17" t="s">
        <v>0</v>
      </c>
      <c r="K29" s="115"/>
      <c r="L29" s="129"/>
      <c r="M29" s="118"/>
      <c r="N29" s="114">
        <f t="shared" si="2"/>
        <v>0</v>
      </c>
    </row>
    <row r="30" spans="1:14" ht="46.5" customHeight="1" thickBot="1">
      <c r="A30" s="108" t="s">
        <v>6</v>
      </c>
      <c r="B30" s="111"/>
      <c r="C30" s="18" t="s">
        <v>5</v>
      </c>
      <c r="D30" s="113"/>
      <c r="E30" s="174" t="str">
        <f>IF(N30&gt;0,FLOOR(N30,"0:30"),"")</f>
        <v/>
      </c>
      <c r="F30" s="175"/>
      <c r="G30" s="175"/>
      <c r="H30" s="176"/>
      <c r="I30" s="4">
        <f t="shared" si="1"/>
        <v>0</v>
      </c>
      <c r="J30" s="17" t="s">
        <v>0</v>
      </c>
      <c r="K30" s="117"/>
      <c r="L30" s="130"/>
      <c r="M30" s="118"/>
      <c r="N30" s="114">
        <f t="shared" si="2"/>
        <v>0</v>
      </c>
    </row>
    <row r="31" spans="1:14" ht="46.5" customHeight="1" thickBot="1">
      <c r="A31" s="109" t="s">
        <v>33</v>
      </c>
      <c r="B31" s="177"/>
      <c r="C31" s="178"/>
      <c r="D31" s="179"/>
      <c r="E31" s="180">
        <f>SUM(E8:H30)</f>
        <v>0</v>
      </c>
      <c r="F31" s="181"/>
      <c r="G31" s="181"/>
      <c r="H31" s="182"/>
      <c r="I31" s="3">
        <f>SUM(I8:I30)</f>
        <v>0</v>
      </c>
      <c r="J31" s="19" t="s">
        <v>0</v>
      </c>
      <c r="K31" s="172"/>
      <c r="L31" s="173"/>
    </row>
    <row r="32" spans="1:14" ht="19.5" customHeight="1" thickBot="1">
      <c r="A32" s="20"/>
      <c r="B32" s="21"/>
      <c r="C32" s="21"/>
      <c r="D32" s="21"/>
      <c r="E32" s="6"/>
      <c r="F32" s="6"/>
      <c r="G32" s="21"/>
      <c r="H32" s="21"/>
      <c r="I32" s="5"/>
      <c r="J32" s="10"/>
      <c r="K32" s="22"/>
      <c r="L32" s="22"/>
    </row>
    <row r="33" spans="1:12" ht="30" customHeight="1" thickBot="1">
      <c r="E33" s="183" t="s">
        <v>4</v>
      </c>
      <c r="F33" s="184"/>
      <c r="G33" s="184"/>
      <c r="H33" s="185"/>
      <c r="I33" s="23" t="s">
        <v>3</v>
      </c>
      <c r="K33" s="1"/>
      <c r="L33" s="119"/>
    </row>
    <row r="34" spans="1:12" ht="30" customHeight="1" thickBot="1">
      <c r="A34" s="24" t="s">
        <v>2</v>
      </c>
      <c r="B34" s="184" t="str">
        <f ca="1">B4</f>
        <v>○○太郎</v>
      </c>
      <c r="C34" s="184"/>
      <c r="D34" s="185"/>
      <c r="E34" s="186">
        <f>SUM(E31)*24</f>
        <v>0</v>
      </c>
      <c r="F34" s="187"/>
      <c r="G34" s="184" t="s">
        <v>1</v>
      </c>
      <c r="H34" s="185"/>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17:H17"/>
    <mergeCell ref="E8:H8"/>
    <mergeCell ref="E9:H9"/>
    <mergeCell ref="E10:H10"/>
    <mergeCell ref="E11:H11"/>
    <mergeCell ref="E12:H12"/>
    <mergeCell ref="E13:H13"/>
    <mergeCell ref="E14:H14"/>
    <mergeCell ref="E15:H15"/>
    <mergeCell ref="E16:H16"/>
    <mergeCell ref="B34:D34"/>
    <mergeCell ref="E34:F34"/>
    <mergeCell ref="G34:H34"/>
    <mergeCell ref="E29:H29"/>
    <mergeCell ref="E18:H18"/>
    <mergeCell ref="E19:H19"/>
    <mergeCell ref="E20:H20"/>
    <mergeCell ref="E21:H21"/>
    <mergeCell ref="E22:H22"/>
    <mergeCell ref="E23:H23"/>
    <mergeCell ref="E24:H24"/>
    <mergeCell ref="E25:H25"/>
    <mergeCell ref="E26:H26"/>
    <mergeCell ref="E27:H27"/>
    <mergeCell ref="E28:H28"/>
    <mergeCell ref="K31:L31"/>
    <mergeCell ref="E30:H30"/>
    <mergeCell ref="B31:D31"/>
    <mergeCell ref="E31:H31"/>
    <mergeCell ref="E33:H33"/>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91" t="s">
        <v>74</v>
      </c>
      <c r="D1" s="191"/>
      <c r="E1" s="191"/>
      <c r="F1" s="191"/>
      <c r="G1" s="191"/>
      <c r="H1" s="191"/>
      <c r="I1" s="191"/>
      <c r="J1" s="191"/>
      <c r="K1" s="191"/>
      <c r="L1" s="119"/>
    </row>
    <row r="2" spans="1:14" ht="30" customHeight="1">
      <c r="C2" s="191"/>
      <c r="D2" s="191"/>
      <c r="E2" s="191"/>
      <c r="F2" s="191"/>
      <c r="G2" s="191"/>
      <c r="H2" s="191"/>
      <c r="I2" s="191"/>
      <c r="J2" s="191"/>
      <c r="K2" s="191"/>
      <c r="L2" s="119"/>
    </row>
    <row r="3" spans="1:14" ht="30" customHeight="1">
      <c r="A3" s="7" t="s">
        <v>13</v>
      </c>
      <c r="B3" s="192" t="str">
        <f>○○太郎!D3</f>
        <v>株式会社×××</v>
      </c>
      <c r="C3" s="192"/>
      <c r="D3" s="192"/>
      <c r="E3" s="1"/>
      <c r="F3" s="1"/>
      <c r="G3" s="1"/>
      <c r="H3" s="1"/>
      <c r="I3" s="1"/>
      <c r="J3" s="1"/>
      <c r="K3" s="1"/>
      <c r="L3" s="119"/>
    </row>
    <row r="4" spans="1:14" ht="30" customHeight="1">
      <c r="A4" s="9" t="s">
        <v>2</v>
      </c>
      <c r="B4" s="192" t="str">
        <f ca="1">○○太郎!D4</f>
        <v>○○太郎</v>
      </c>
      <c r="C4" s="192"/>
      <c r="D4" s="192"/>
      <c r="E4" s="10"/>
      <c r="F4" s="10"/>
      <c r="G4" s="10"/>
    </row>
    <row r="5" spans="1:14" ht="30" customHeight="1">
      <c r="A5" s="12" t="s">
        <v>12</v>
      </c>
      <c r="B5" s="193">
        <f>○○太郎!I6</f>
        <v>0</v>
      </c>
      <c r="C5" s="193"/>
      <c r="D5" s="193"/>
      <c r="E5" s="10" t="s">
        <v>0</v>
      </c>
      <c r="F5" s="10"/>
      <c r="G5" s="10"/>
    </row>
    <row r="6" spans="1:14" ht="30" customHeight="1" thickBot="1">
      <c r="A6" s="13" t="s">
        <v>14</v>
      </c>
    </row>
    <row r="7" spans="1:14" s="14" customFormat="1" ht="47.25" customHeight="1">
      <c r="A7" s="120" t="s">
        <v>11</v>
      </c>
      <c r="B7" s="194" t="s">
        <v>10</v>
      </c>
      <c r="C7" s="194"/>
      <c r="D7" s="194"/>
      <c r="E7" s="195" t="s">
        <v>9</v>
      </c>
      <c r="F7" s="196"/>
      <c r="G7" s="196"/>
      <c r="H7" s="197"/>
      <c r="I7" s="195" t="s">
        <v>8</v>
      </c>
      <c r="J7" s="197"/>
      <c r="K7" s="15" t="s">
        <v>7</v>
      </c>
      <c r="L7" s="128" t="s">
        <v>76</v>
      </c>
      <c r="M7" s="121" t="s">
        <v>61</v>
      </c>
      <c r="N7" s="122" t="s">
        <v>62</v>
      </c>
    </row>
    <row r="8" spans="1:14" ht="46.5" customHeight="1">
      <c r="A8" s="107" t="s">
        <v>6</v>
      </c>
      <c r="B8" s="110"/>
      <c r="C8" s="16" t="s">
        <v>5</v>
      </c>
      <c r="D8" s="112"/>
      <c r="E8" s="188" t="str">
        <f>IF(N8&gt;0,FLOOR(N8,"0:30"),"")</f>
        <v/>
      </c>
      <c r="F8" s="189"/>
      <c r="G8" s="189"/>
      <c r="H8" s="190"/>
      <c r="I8" s="4">
        <f>IF(B8="",,E8*24*$B$5)</f>
        <v>0</v>
      </c>
      <c r="J8" s="17" t="s">
        <v>0</v>
      </c>
      <c r="K8" s="115"/>
      <c r="L8" s="129"/>
      <c r="M8" s="118"/>
      <c r="N8" s="114">
        <f>D8-B8-M8</f>
        <v>0</v>
      </c>
    </row>
    <row r="9" spans="1:14" ht="46.5" customHeight="1">
      <c r="A9" s="107" t="s">
        <v>6</v>
      </c>
      <c r="B9" s="110"/>
      <c r="C9" s="16" t="s">
        <v>5</v>
      </c>
      <c r="D9" s="112"/>
      <c r="E9" s="188" t="str">
        <f t="shared" ref="E9:E29" si="0">IF(N9&gt;0,FLOOR(N9,"0:30"),"")</f>
        <v/>
      </c>
      <c r="F9" s="189"/>
      <c r="G9" s="189"/>
      <c r="H9" s="190"/>
      <c r="I9" s="4">
        <f t="shared" ref="I9:I30" si="1">IF(B9="",,E9*24*$B$5)</f>
        <v>0</v>
      </c>
      <c r="J9" s="17" t="s">
        <v>0</v>
      </c>
      <c r="K9" s="115"/>
      <c r="L9" s="129"/>
      <c r="M9" s="118"/>
      <c r="N9" s="114">
        <f t="shared" ref="N9:N30" si="2">D9-B9-M9</f>
        <v>0</v>
      </c>
    </row>
    <row r="10" spans="1:14" ht="46.5" customHeight="1">
      <c r="A10" s="107" t="s">
        <v>6</v>
      </c>
      <c r="B10" s="110"/>
      <c r="C10" s="16" t="s">
        <v>5</v>
      </c>
      <c r="D10" s="112"/>
      <c r="E10" s="188" t="str">
        <f t="shared" si="0"/>
        <v/>
      </c>
      <c r="F10" s="189"/>
      <c r="G10" s="189"/>
      <c r="H10" s="190"/>
      <c r="I10" s="4">
        <f t="shared" si="1"/>
        <v>0</v>
      </c>
      <c r="J10" s="17" t="s">
        <v>0</v>
      </c>
      <c r="K10" s="115"/>
      <c r="L10" s="129"/>
      <c r="M10" s="118"/>
      <c r="N10" s="114">
        <f t="shared" si="2"/>
        <v>0</v>
      </c>
    </row>
    <row r="11" spans="1:14" ht="46.5" customHeight="1">
      <c r="A11" s="107" t="s">
        <v>6</v>
      </c>
      <c r="B11" s="110"/>
      <c r="C11" s="16" t="s">
        <v>5</v>
      </c>
      <c r="D11" s="112"/>
      <c r="E11" s="188" t="str">
        <f t="shared" si="0"/>
        <v/>
      </c>
      <c r="F11" s="189"/>
      <c r="G11" s="189"/>
      <c r="H11" s="190"/>
      <c r="I11" s="4">
        <f t="shared" si="1"/>
        <v>0</v>
      </c>
      <c r="J11" s="17" t="s">
        <v>0</v>
      </c>
      <c r="K11" s="115"/>
      <c r="L11" s="129"/>
      <c r="M11" s="118"/>
      <c r="N11" s="114">
        <f t="shared" si="2"/>
        <v>0</v>
      </c>
    </row>
    <row r="12" spans="1:14" ht="46.5" customHeight="1">
      <c r="A12" s="107" t="s">
        <v>6</v>
      </c>
      <c r="B12" s="110"/>
      <c r="C12" s="16" t="s">
        <v>5</v>
      </c>
      <c r="D12" s="112"/>
      <c r="E12" s="188" t="str">
        <f t="shared" si="0"/>
        <v/>
      </c>
      <c r="F12" s="189"/>
      <c r="G12" s="189"/>
      <c r="H12" s="190"/>
      <c r="I12" s="4">
        <f t="shared" si="1"/>
        <v>0</v>
      </c>
      <c r="J12" s="17" t="s">
        <v>0</v>
      </c>
      <c r="K12" s="115"/>
      <c r="L12" s="129"/>
      <c r="M12" s="118"/>
      <c r="N12" s="114">
        <f t="shared" si="2"/>
        <v>0</v>
      </c>
    </row>
    <row r="13" spans="1:14" ht="46.5" customHeight="1">
      <c r="A13" s="107" t="s">
        <v>6</v>
      </c>
      <c r="B13" s="110"/>
      <c r="C13" s="16" t="s">
        <v>5</v>
      </c>
      <c r="D13" s="112"/>
      <c r="E13" s="188" t="str">
        <f t="shared" si="0"/>
        <v/>
      </c>
      <c r="F13" s="189"/>
      <c r="G13" s="189"/>
      <c r="H13" s="190"/>
      <c r="I13" s="4">
        <f t="shared" si="1"/>
        <v>0</v>
      </c>
      <c r="J13" s="17" t="s">
        <v>0</v>
      </c>
      <c r="K13" s="115"/>
      <c r="L13" s="129"/>
      <c r="M13" s="118"/>
      <c r="N13" s="114">
        <f t="shared" si="2"/>
        <v>0</v>
      </c>
    </row>
    <row r="14" spans="1:14" ht="46.5" customHeight="1">
      <c r="A14" s="107" t="s">
        <v>6</v>
      </c>
      <c r="B14" s="110"/>
      <c r="C14" s="16" t="s">
        <v>5</v>
      </c>
      <c r="D14" s="112"/>
      <c r="E14" s="188" t="str">
        <f t="shared" si="0"/>
        <v/>
      </c>
      <c r="F14" s="189"/>
      <c r="G14" s="189"/>
      <c r="H14" s="190"/>
      <c r="I14" s="4">
        <f t="shared" si="1"/>
        <v>0</v>
      </c>
      <c r="J14" s="17" t="s">
        <v>0</v>
      </c>
      <c r="K14" s="115"/>
      <c r="L14" s="129"/>
      <c r="M14" s="118"/>
      <c r="N14" s="114">
        <f t="shared" si="2"/>
        <v>0</v>
      </c>
    </row>
    <row r="15" spans="1:14" ht="46.5" customHeight="1">
      <c r="A15" s="107" t="s">
        <v>6</v>
      </c>
      <c r="B15" s="110"/>
      <c r="C15" s="16" t="s">
        <v>5</v>
      </c>
      <c r="D15" s="112"/>
      <c r="E15" s="188" t="str">
        <f t="shared" si="0"/>
        <v/>
      </c>
      <c r="F15" s="189"/>
      <c r="G15" s="189"/>
      <c r="H15" s="190"/>
      <c r="I15" s="4">
        <f t="shared" si="1"/>
        <v>0</v>
      </c>
      <c r="J15" s="17" t="s">
        <v>0</v>
      </c>
      <c r="K15" s="115"/>
      <c r="L15" s="129"/>
      <c r="M15" s="118"/>
      <c r="N15" s="114">
        <f t="shared" si="2"/>
        <v>0</v>
      </c>
    </row>
    <row r="16" spans="1:14" ht="46.5" customHeight="1">
      <c r="A16" s="107" t="s">
        <v>6</v>
      </c>
      <c r="B16" s="110"/>
      <c r="C16" s="16" t="s">
        <v>5</v>
      </c>
      <c r="D16" s="112"/>
      <c r="E16" s="188" t="str">
        <f t="shared" si="0"/>
        <v/>
      </c>
      <c r="F16" s="189"/>
      <c r="G16" s="189"/>
      <c r="H16" s="190"/>
      <c r="I16" s="4">
        <f t="shared" si="1"/>
        <v>0</v>
      </c>
      <c r="J16" s="17" t="s">
        <v>0</v>
      </c>
      <c r="K16" s="115"/>
      <c r="L16" s="129"/>
      <c r="M16" s="118"/>
      <c r="N16" s="114">
        <f t="shared" si="2"/>
        <v>0</v>
      </c>
    </row>
    <row r="17" spans="1:14" ht="46.5" customHeight="1">
      <c r="A17" s="107" t="s">
        <v>6</v>
      </c>
      <c r="B17" s="110"/>
      <c r="C17" s="16" t="s">
        <v>5</v>
      </c>
      <c r="D17" s="112"/>
      <c r="E17" s="188" t="str">
        <f t="shared" si="0"/>
        <v/>
      </c>
      <c r="F17" s="189"/>
      <c r="G17" s="189"/>
      <c r="H17" s="190"/>
      <c r="I17" s="4">
        <f t="shared" si="1"/>
        <v>0</v>
      </c>
      <c r="J17" s="17" t="s">
        <v>0</v>
      </c>
      <c r="K17" s="115"/>
      <c r="L17" s="129"/>
      <c r="M17" s="118"/>
      <c r="N17" s="114">
        <f t="shared" si="2"/>
        <v>0</v>
      </c>
    </row>
    <row r="18" spans="1:14" ht="46.5" customHeight="1">
      <c r="A18" s="107" t="s">
        <v>6</v>
      </c>
      <c r="B18" s="110"/>
      <c r="C18" s="16" t="s">
        <v>5</v>
      </c>
      <c r="D18" s="112"/>
      <c r="E18" s="188" t="str">
        <f t="shared" si="0"/>
        <v/>
      </c>
      <c r="F18" s="189"/>
      <c r="G18" s="189"/>
      <c r="H18" s="190"/>
      <c r="I18" s="4">
        <f t="shared" si="1"/>
        <v>0</v>
      </c>
      <c r="J18" s="17" t="s">
        <v>0</v>
      </c>
      <c r="K18" s="115"/>
      <c r="L18" s="129"/>
      <c r="M18" s="118"/>
      <c r="N18" s="114">
        <f t="shared" si="2"/>
        <v>0</v>
      </c>
    </row>
    <row r="19" spans="1:14" ht="46.5" customHeight="1">
      <c r="A19" s="107" t="s">
        <v>6</v>
      </c>
      <c r="B19" s="110"/>
      <c r="C19" s="16" t="s">
        <v>5</v>
      </c>
      <c r="D19" s="112"/>
      <c r="E19" s="188" t="str">
        <f t="shared" si="0"/>
        <v/>
      </c>
      <c r="F19" s="189"/>
      <c r="G19" s="189"/>
      <c r="H19" s="190"/>
      <c r="I19" s="4">
        <f t="shared" si="1"/>
        <v>0</v>
      </c>
      <c r="J19" s="17" t="s">
        <v>0</v>
      </c>
      <c r="K19" s="115"/>
      <c r="L19" s="129"/>
      <c r="M19" s="118"/>
      <c r="N19" s="114">
        <f t="shared" si="2"/>
        <v>0</v>
      </c>
    </row>
    <row r="20" spans="1:14" ht="46.5" customHeight="1">
      <c r="A20" s="107" t="s">
        <v>6</v>
      </c>
      <c r="B20" s="110"/>
      <c r="C20" s="16" t="s">
        <v>5</v>
      </c>
      <c r="D20" s="112"/>
      <c r="E20" s="188" t="str">
        <f t="shared" si="0"/>
        <v/>
      </c>
      <c r="F20" s="189"/>
      <c r="G20" s="189"/>
      <c r="H20" s="190"/>
      <c r="I20" s="4">
        <f t="shared" si="1"/>
        <v>0</v>
      </c>
      <c r="J20" s="17" t="s">
        <v>0</v>
      </c>
      <c r="K20" s="115"/>
      <c r="L20" s="129"/>
      <c r="M20" s="118"/>
      <c r="N20" s="114">
        <f t="shared" si="2"/>
        <v>0</v>
      </c>
    </row>
    <row r="21" spans="1:14" ht="46.5" customHeight="1">
      <c r="A21" s="107" t="s">
        <v>6</v>
      </c>
      <c r="B21" s="110"/>
      <c r="C21" s="16" t="s">
        <v>5</v>
      </c>
      <c r="D21" s="112"/>
      <c r="E21" s="188" t="str">
        <f t="shared" si="0"/>
        <v/>
      </c>
      <c r="F21" s="189"/>
      <c r="G21" s="189"/>
      <c r="H21" s="190"/>
      <c r="I21" s="4">
        <f t="shared" si="1"/>
        <v>0</v>
      </c>
      <c r="J21" s="17" t="s">
        <v>0</v>
      </c>
      <c r="K21" s="115"/>
      <c r="L21" s="129"/>
      <c r="M21" s="118"/>
      <c r="N21" s="114">
        <f t="shared" si="2"/>
        <v>0</v>
      </c>
    </row>
    <row r="22" spans="1:14" ht="46.5" customHeight="1">
      <c r="A22" s="107" t="s">
        <v>6</v>
      </c>
      <c r="B22" s="110"/>
      <c r="C22" s="16" t="s">
        <v>5</v>
      </c>
      <c r="D22" s="112"/>
      <c r="E22" s="188" t="str">
        <f t="shared" si="0"/>
        <v/>
      </c>
      <c r="F22" s="189"/>
      <c r="G22" s="189"/>
      <c r="H22" s="190"/>
      <c r="I22" s="4">
        <f t="shared" si="1"/>
        <v>0</v>
      </c>
      <c r="J22" s="17" t="s">
        <v>0</v>
      </c>
      <c r="K22" s="115"/>
      <c r="L22" s="129"/>
      <c r="M22" s="118"/>
      <c r="N22" s="114">
        <f t="shared" si="2"/>
        <v>0</v>
      </c>
    </row>
    <row r="23" spans="1:14" ht="46.5" customHeight="1">
      <c r="A23" s="107" t="s">
        <v>6</v>
      </c>
      <c r="B23" s="110"/>
      <c r="C23" s="16" t="s">
        <v>5</v>
      </c>
      <c r="D23" s="112"/>
      <c r="E23" s="188" t="str">
        <f t="shared" si="0"/>
        <v/>
      </c>
      <c r="F23" s="189"/>
      <c r="G23" s="189"/>
      <c r="H23" s="190"/>
      <c r="I23" s="4">
        <f t="shared" si="1"/>
        <v>0</v>
      </c>
      <c r="J23" s="17" t="s">
        <v>0</v>
      </c>
      <c r="K23" s="115"/>
      <c r="L23" s="129"/>
      <c r="M23" s="118"/>
      <c r="N23" s="114">
        <f t="shared" si="2"/>
        <v>0</v>
      </c>
    </row>
    <row r="24" spans="1:14" ht="46.5" customHeight="1">
      <c r="A24" s="107" t="s">
        <v>6</v>
      </c>
      <c r="B24" s="110"/>
      <c r="C24" s="16" t="s">
        <v>5</v>
      </c>
      <c r="D24" s="112"/>
      <c r="E24" s="188" t="str">
        <f t="shared" si="0"/>
        <v/>
      </c>
      <c r="F24" s="189"/>
      <c r="G24" s="189"/>
      <c r="H24" s="190"/>
      <c r="I24" s="4">
        <f t="shared" si="1"/>
        <v>0</v>
      </c>
      <c r="J24" s="17" t="s">
        <v>0</v>
      </c>
      <c r="K24" s="116"/>
      <c r="L24" s="129"/>
      <c r="M24" s="118"/>
      <c r="N24" s="114">
        <f t="shared" si="2"/>
        <v>0</v>
      </c>
    </row>
    <row r="25" spans="1:14" ht="46.5" customHeight="1">
      <c r="A25" s="107" t="s">
        <v>6</v>
      </c>
      <c r="B25" s="110"/>
      <c r="C25" s="16" t="s">
        <v>5</v>
      </c>
      <c r="D25" s="112"/>
      <c r="E25" s="188" t="str">
        <f t="shared" si="0"/>
        <v/>
      </c>
      <c r="F25" s="189"/>
      <c r="G25" s="189"/>
      <c r="H25" s="190"/>
      <c r="I25" s="4">
        <f t="shared" si="1"/>
        <v>0</v>
      </c>
      <c r="J25" s="17" t="s">
        <v>0</v>
      </c>
      <c r="K25" s="115"/>
      <c r="L25" s="129"/>
      <c r="M25" s="118"/>
      <c r="N25" s="114">
        <f t="shared" si="2"/>
        <v>0</v>
      </c>
    </row>
    <row r="26" spans="1:14" ht="46.5" customHeight="1">
      <c r="A26" s="107" t="s">
        <v>6</v>
      </c>
      <c r="B26" s="110"/>
      <c r="C26" s="16" t="s">
        <v>5</v>
      </c>
      <c r="D26" s="112"/>
      <c r="E26" s="188" t="str">
        <f t="shared" si="0"/>
        <v/>
      </c>
      <c r="F26" s="189"/>
      <c r="G26" s="189"/>
      <c r="H26" s="190"/>
      <c r="I26" s="4">
        <f t="shared" si="1"/>
        <v>0</v>
      </c>
      <c r="J26" s="17" t="s">
        <v>0</v>
      </c>
      <c r="K26" s="115"/>
      <c r="L26" s="129"/>
      <c r="M26" s="118"/>
      <c r="N26" s="114">
        <f t="shared" si="2"/>
        <v>0</v>
      </c>
    </row>
    <row r="27" spans="1:14" ht="46.5" customHeight="1">
      <c r="A27" s="107" t="s">
        <v>6</v>
      </c>
      <c r="B27" s="110"/>
      <c r="C27" s="16" t="s">
        <v>5</v>
      </c>
      <c r="D27" s="112"/>
      <c r="E27" s="188" t="str">
        <f t="shared" si="0"/>
        <v/>
      </c>
      <c r="F27" s="189"/>
      <c r="G27" s="189"/>
      <c r="H27" s="190"/>
      <c r="I27" s="4">
        <f t="shared" si="1"/>
        <v>0</v>
      </c>
      <c r="J27" s="17" t="s">
        <v>0</v>
      </c>
      <c r="K27" s="115"/>
      <c r="L27" s="129"/>
      <c r="M27" s="118"/>
      <c r="N27" s="114">
        <f t="shared" si="2"/>
        <v>0</v>
      </c>
    </row>
    <row r="28" spans="1:14" ht="46.5" customHeight="1">
      <c r="A28" s="107" t="s">
        <v>6</v>
      </c>
      <c r="B28" s="110"/>
      <c r="C28" s="16" t="s">
        <v>5</v>
      </c>
      <c r="D28" s="112"/>
      <c r="E28" s="188" t="str">
        <f t="shared" si="0"/>
        <v/>
      </c>
      <c r="F28" s="189"/>
      <c r="G28" s="189"/>
      <c r="H28" s="190"/>
      <c r="I28" s="4">
        <f t="shared" si="1"/>
        <v>0</v>
      </c>
      <c r="J28" s="17" t="s">
        <v>0</v>
      </c>
      <c r="K28" s="115"/>
      <c r="L28" s="129"/>
      <c r="M28" s="118"/>
      <c r="N28" s="114">
        <f t="shared" si="2"/>
        <v>0</v>
      </c>
    </row>
    <row r="29" spans="1:14" ht="46.5" customHeight="1">
      <c r="A29" s="107" t="s">
        <v>6</v>
      </c>
      <c r="B29" s="110"/>
      <c r="C29" s="16" t="s">
        <v>5</v>
      </c>
      <c r="D29" s="112"/>
      <c r="E29" s="188" t="str">
        <f t="shared" si="0"/>
        <v/>
      </c>
      <c r="F29" s="189"/>
      <c r="G29" s="189"/>
      <c r="H29" s="190"/>
      <c r="I29" s="4">
        <f t="shared" si="1"/>
        <v>0</v>
      </c>
      <c r="J29" s="17" t="s">
        <v>0</v>
      </c>
      <c r="K29" s="115"/>
      <c r="L29" s="129"/>
      <c r="M29" s="118"/>
      <c r="N29" s="114">
        <f t="shared" si="2"/>
        <v>0</v>
      </c>
    </row>
    <row r="30" spans="1:14" ht="46.5" customHeight="1" thickBot="1">
      <c r="A30" s="108" t="s">
        <v>6</v>
      </c>
      <c r="B30" s="111"/>
      <c r="C30" s="18" t="s">
        <v>5</v>
      </c>
      <c r="D30" s="113"/>
      <c r="E30" s="174" t="str">
        <f>IF(N30&gt;0,FLOOR(N30,"0:30"),"")</f>
        <v/>
      </c>
      <c r="F30" s="175"/>
      <c r="G30" s="175"/>
      <c r="H30" s="176"/>
      <c r="I30" s="4">
        <f t="shared" si="1"/>
        <v>0</v>
      </c>
      <c r="J30" s="17" t="s">
        <v>0</v>
      </c>
      <c r="K30" s="117"/>
      <c r="L30" s="130"/>
      <c r="M30" s="118"/>
      <c r="N30" s="114">
        <f t="shared" si="2"/>
        <v>0</v>
      </c>
    </row>
    <row r="31" spans="1:14" ht="46.5" customHeight="1" thickBot="1">
      <c r="A31" s="109" t="s">
        <v>33</v>
      </c>
      <c r="B31" s="177"/>
      <c r="C31" s="178"/>
      <c r="D31" s="179"/>
      <c r="E31" s="180">
        <f>SUM(E8:H30)</f>
        <v>0</v>
      </c>
      <c r="F31" s="181"/>
      <c r="G31" s="181"/>
      <c r="H31" s="182"/>
      <c r="I31" s="3">
        <f>SUM(I8:I30)</f>
        <v>0</v>
      </c>
      <c r="J31" s="19" t="s">
        <v>0</v>
      </c>
      <c r="K31" s="172"/>
      <c r="L31" s="173"/>
    </row>
    <row r="32" spans="1:14" ht="19.5" customHeight="1" thickBot="1">
      <c r="A32" s="20"/>
      <c r="B32" s="21"/>
      <c r="C32" s="21"/>
      <c r="D32" s="21"/>
      <c r="E32" s="6"/>
      <c r="F32" s="6"/>
      <c r="G32" s="21"/>
      <c r="H32" s="21"/>
      <c r="I32" s="5"/>
      <c r="J32" s="10"/>
      <c r="K32" s="22"/>
      <c r="L32" s="22"/>
    </row>
    <row r="33" spans="1:12" ht="30" customHeight="1" thickBot="1">
      <c r="E33" s="183" t="s">
        <v>4</v>
      </c>
      <c r="F33" s="184"/>
      <c r="G33" s="184"/>
      <c r="H33" s="185"/>
      <c r="I33" s="23" t="s">
        <v>3</v>
      </c>
      <c r="K33" s="1"/>
      <c r="L33" s="119"/>
    </row>
    <row r="34" spans="1:12" ht="30" customHeight="1" thickBot="1">
      <c r="A34" s="24" t="s">
        <v>2</v>
      </c>
      <c r="B34" s="184" t="str">
        <f ca="1">B4</f>
        <v>○○太郎</v>
      </c>
      <c r="C34" s="184"/>
      <c r="D34" s="185"/>
      <c r="E34" s="186">
        <f>SUM(E31)*24</f>
        <v>0</v>
      </c>
      <c r="F34" s="187"/>
      <c r="G34" s="184" t="s">
        <v>1</v>
      </c>
      <c r="H34" s="185"/>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17:H17"/>
    <mergeCell ref="E8:H8"/>
    <mergeCell ref="E9:H9"/>
    <mergeCell ref="E10:H10"/>
    <mergeCell ref="E11:H11"/>
    <mergeCell ref="E12:H12"/>
    <mergeCell ref="E13:H13"/>
    <mergeCell ref="E14:H14"/>
    <mergeCell ref="E15:H15"/>
    <mergeCell ref="E16:H16"/>
    <mergeCell ref="B34:D34"/>
    <mergeCell ref="E34:F34"/>
    <mergeCell ref="G34:H34"/>
    <mergeCell ref="E29:H29"/>
    <mergeCell ref="E18:H18"/>
    <mergeCell ref="E19:H19"/>
    <mergeCell ref="E20:H20"/>
    <mergeCell ref="E21:H21"/>
    <mergeCell ref="E22:H22"/>
    <mergeCell ref="E23:H23"/>
    <mergeCell ref="E24:H24"/>
    <mergeCell ref="E25:H25"/>
    <mergeCell ref="E26:H26"/>
    <mergeCell ref="E27:H27"/>
    <mergeCell ref="E28:H28"/>
    <mergeCell ref="K31:L31"/>
    <mergeCell ref="E30:H30"/>
    <mergeCell ref="B31:D31"/>
    <mergeCell ref="E31:H31"/>
    <mergeCell ref="E33:H33"/>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91" t="s">
        <v>75</v>
      </c>
      <c r="D1" s="191"/>
      <c r="E1" s="191"/>
      <c r="F1" s="191"/>
      <c r="G1" s="191"/>
      <c r="H1" s="191"/>
      <c r="I1" s="191"/>
      <c r="J1" s="191"/>
      <c r="K1" s="191"/>
      <c r="L1" s="119"/>
    </row>
    <row r="2" spans="1:14" ht="30" customHeight="1">
      <c r="C2" s="191"/>
      <c r="D2" s="191"/>
      <c r="E2" s="191"/>
      <c r="F2" s="191"/>
      <c r="G2" s="191"/>
      <c r="H2" s="191"/>
      <c r="I2" s="191"/>
      <c r="J2" s="191"/>
      <c r="K2" s="191"/>
      <c r="L2" s="119"/>
    </row>
    <row r="3" spans="1:14" ht="30" customHeight="1">
      <c r="A3" s="7" t="s">
        <v>13</v>
      </c>
      <c r="B3" s="192" t="str">
        <f>○○太郎!D3</f>
        <v>株式会社×××</v>
      </c>
      <c r="C3" s="192"/>
      <c r="D3" s="192"/>
      <c r="E3" s="1"/>
      <c r="F3" s="1"/>
      <c r="G3" s="1"/>
      <c r="H3" s="1"/>
      <c r="I3" s="1"/>
      <c r="J3" s="1"/>
      <c r="K3" s="1"/>
      <c r="L3" s="119"/>
    </row>
    <row r="4" spans="1:14" ht="30" customHeight="1">
      <c r="A4" s="9" t="s">
        <v>2</v>
      </c>
      <c r="B4" s="192" t="str">
        <f ca="1">○○太郎!D4</f>
        <v>○○太郎</v>
      </c>
      <c r="C4" s="192"/>
      <c r="D4" s="192"/>
      <c r="E4" s="10"/>
      <c r="F4" s="10"/>
      <c r="G4" s="10"/>
    </row>
    <row r="5" spans="1:14" ht="30" customHeight="1">
      <c r="A5" s="12" t="s">
        <v>12</v>
      </c>
      <c r="B5" s="193">
        <f>○○太郎!I6</f>
        <v>0</v>
      </c>
      <c r="C5" s="193"/>
      <c r="D5" s="193"/>
      <c r="E5" s="10" t="s">
        <v>0</v>
      </c>
      <c r="F5" s="10"/>
      <c r="G5" s="10"/>
    </row>
    <row r="6" spans="1:14" ht="30" customHeight="1" thickBot="1">
      <c r="A6" s="13" t="s">
        <v>14</v>
      </c>
    </row>
    <row r="7" spans="1:14" s="14" customFormat="1" ht="47.25" customHeight="1">
      <c r="A7" s="120" t="s">
        <v>11</v>
      </c>
      <c r="B7" s="194" t="s">
        <v>10</v>
      </c>
      <c r="C7" s="194"/>
      <c r="D7" s="194"/>
      <c r="E7" s="195" t="s">
        <v>9</v>
      </c>
      <c r="F7" s="196"/>
      <c r="G7" s="196"/>
      <c r="H7" s="197"/>
      <c r="I7" s="195" t="s">
        <v>8</v>
      </c>
      <c r="J7" s="197"/>
      <c r="K7" s="15" t="s">
        <v>7</v>
      </c>
      <c r="L7" s="128" t="s">
        <v>76</v>
      </c>
      <c r="M7" s="121" t="s">
        <v>61</v>
      </c>
      <c r="N7" s="122" t="s">
        <v>62</v>
      </c>
    </row>
    <row r="8" spans="1:14" ht="46.5" customHeight="1">
      <c r="A8" s="107" t="s">
        <v>6</v>
      </c>
      <c r="B8" s="110"/>
      <c r="C8" s="16" t="s">
        <v>5</v>
      </c>
      <c r="D8" s="112"/>
      <c r="E8" s="188" t="str">
        <f>IF(N8&gt;0,FLOOR(N8,"0:30"),"")</f>
        <v/>
      </c>
      <c r="F8" s="189"/>
      <c r="G8" s="189"/>
      <c r="H8" s="190"/>
      <c r="I8" s="4">
        <f>IF(B8="",,E8*24*$B$5)</f>
        <v>0</v>
      </c>
      <c r="J8" s="17" t="s">
        <v>0</v>
      </c>
      <c r="K8" s="115"/>
      <c r="L8" s="129"/>
      <c r="M8" s="118"/>
      <c r="N8" s="114">
        <f>D8-B8-M8</f>
        <v>0</v>
      </c>
    </row>
    <row r="9" spans="1:14" ht="46.5" customHeight="1">
      <c r="A9" s="107" t="s">
        <v>6</v>
      </c>
      <c r="B9" s="110"/>
      <c r="C9" s="16" t="s">
        <v>5</v>
      </c>
      <c r="D9" s="112"/>
      <c r="E9" s="188" t="str">
        <f t="shared" ref="E9:E29" si="0">IF(N9&gt;0,FLOOR(N9,"0:30"),"")</f>
        <v/>
      </c>
      <c r="F9" s="189"/>
      <c r="G9" s="189"/>
      <c r="H9" s="190"/>
      <c r="I9" s="4">
        <f t="shared" ref="I9:I30" si="1">IF(B9="",,E9*24*$B$5)</f>
        <v>0</v>
      </c>
      <c r="J9" s="17" t="s">
        <v>0</v>
      </c>
      <c r="K9" s="115"/>
      <c r="L9" s="129"/>
      <c r="M9" s="118"/>
      <c r="N9" s="114">
        <f t="shared" ref="N9:N30" si="2">D9-B9-M9</f>
        <v>0</v>
      </c>
    </row>
    <row r="10" spans="1:14" ht="46.5" customHeight="1">
      <c r="A10" s="107" t="s">
        <v>6</v>
      </c>
      <c r="B10" s="110"/>
      <c r="C10" s="16" t="s">
        <v>5</v>
      </c>
      <c r="D10" s="112"/>
      <c r="E10" s="188" t="str">
        <f t="shared" si="0"/>
        <v/>
      </c>
      <c r="F10" s="189"/>
      <c r="G10" s="189"/>
      <c r="H10" s="190"/>
      <c r="I10" s="4">
        <f t="shared" si="1"/>
        <v>0</v>
      </c>
      <c r="J10" s="17" t="s">
        <v>0</v>
      </c>
      <c r="K10" s="115"/>
      <c r="L10" s="129"/>
      <c r="M10" s="118"/>
      <c r="N10" s="114">
        <f t="shared" si="2"/>
        <v>0</v>
      </c>
    </row>
    <row r="11" spans="1:14" ht="46.5" customHeight="1">
      <c r="A11" s="107" t="s">
        <v>6</v>
      </c>
      <c r="B11" s="110"/>
      <c r="C11" s="16" t="s">
        <v>5</v>
      </c>
      <c r="D11" s="112"/>
      <c r="E11" s="188" t="str">
        <f t="shared" si="0"/>
        <v/>
      </c>
      <c r="F11" s="189"/>
      <c r="G11" s="189"/>
      <c r="H11" s="190"/>
      <c r="I11" s="4">
        <f t="shared" si="1"/>
        <v>0</v>
      </c>
      <c r="J11" s="17" t="s">
        <v>0</v>
      </c>
      <c r="K11" s="115"/>
      <c r="L11" s="129"/>
      <c r="M11" s="118"/>
      <c r="N11" s="114">
        <f t="shared" si="2"/>
        <v>0</v>
      </c>
    </row>
    <row r="12" spans="1:14" ht="46.5" customHeight="1">
      <c r="A12" s="107" t="s">
        <v>6</v>
      </c>
      <c r="B12" s="110"/>
      <c r="C12" s="16" t="s">
        <v>5</v>
      </c>
      <c r="D12" s="112"/>
      <c r="E12" s="188" t="str">
        <f t="shared" si="0"/>
        <v/>
      </c>
      <c r="F12" s="189"/>
      <c r="G12" s="189"/>
      <c r="H12" s="190"/>
      <c r="I12" s="4">
        <f t="shared" si="1"/>
        <v>0</v>
      </c>
      <c r="J12" s="17" t="s">
        <v>0</v>
      </c>
      <c r="K12" s="115"/>
      <c r="L12" s="129"/>
      <c r="M12" s="118"/>
      <c r="N12" s="114">
        <f t="shared" si="2"/>
        <v>0</v>
      </c>
    </row>
    <row r="13" spans="1:14" ht="46.5" customHeight="1">
      <c r="A13" s="107" t="s">
        <v>6</v>
      </c>
      <c r="B13" s="110"/>
      <c r="C13" s="16" t="s">
        <v>5</v>
      </c>
      <c r="D13" s="112"/>
      <c r="E13" s="188" t="str">
        <f t="shared" si="0"/>
        <v/>
      </c>
      <c r="F13" s="189"/>
      <c r="G13" s="189"/>
      <c r="H13" s="190"/>
      <c r="I13" s="4">
        <f t="shared" si="1"/>
        <v>0</v>
      </c>
      <c r="J13" s="17" t="s">
        <v>0</v>
      </c>
      <c r="K13" s="115"/>
      <c r="L13" s="129"/>
      <c r="M13" s="118"/>
      <c r="N13" s="114">
        <f t="shared" si="2"/>
        <v>0</v>
      </c>
    </row>
    <row r="14" spans="1:14" ht="46.5" customHeight="1">
      <c r="A14" s="107" t="s">
        <v>6</v>
      </c>
      <c r="B14" s="110"/>
      <c r="C14" s="16" t="s">
        <v>5</v>
      </c>
      <c r="D14" s="112"/>
      <c r="E14" s="188" t="str">
        <f t="shared" si="0"/>
        <v/>
      </c>
      <c r="F14" s="189"/>
      <c r="G14" s="189"/>
      <c r="H14" s="190"/>
      <c r="I14" s="4">
        <f t="shared" si="1"/>
        <v>0</v>
      </c>
      <c r="J14" s="17" t="s">
        <v>0</v>
      </c>
      <c r="K14" s="115"/>
      <c r="L14" s="129"/>
      <c r="M14" s="118"/>
      <c r="N14" s="114">
        <f t="shared" si="2"/>
        <v>0</v>
      </c>
    </row>
    <row r="15" spans="1:14" ht="46.5" customHeight="1">
      <c r="A15" s="107" t="s">
        <v>6</v>
      </c>
      <c r="B15" s="110"/>
      <c r="C15" s="16" t="s">
        <v>5</v>
      </c>
      <c r="D15" s="112"/>
      <c r="E15" s="188" t="str">
        <f t="shared" si="0"/>
        <v/>
      </c>
      <c r="F15" s="189"/>
      <c r="G15" s="189"/>
      <c r="H15" s="190"/>
      <c r="I15" s="4">
        <f t="shared" si="1"/>
        <v>0</v>
      </c>
      <c r="J15" s="17" t="s">
        <v>0</v>
      </c>
      <c r="K15" s="115"/>
      <c r="L15" s="129"/>
      <c r="M15" s="118"/>
      <c r="N15" s="114">
        <f t="shared" si="2"/>
        <v>0</v>
      </c>
    </row>
    <row r="16" spans="1:14" ht="46.5" customHeight="1">
      <c r="A16" s="107" t="s">
        <v>6</v>
      </c>
      <c r="B16" s="110"/>
      <c r="C16" s="16" t="s">
        <v>5</v>
      </c>
      <c r="D16" s="112"/>
      <c r="E16" s="188" t="str">
        <f t="shared" si="0"/>
        <v/>
      </c>
      <c r="F16" s="189"/>
      <c r="G16" s="189"/>
      <c r="H16" s="190"/>
      <c r="I16" s="4">
        <f t="shared" si="1"/>
        <v>0</v>
      </c>
      <c r="J16" s="17" t="s">
        <v>0</v>
      </c>
      <c r="K16" s="115"/>
      <c r="L16" s="129"/>
      <c r="M16" s="118"/>
      <c r="N16" s="114">
        <f t="shared" si="2"/>
        <v>0</v>
      </c>
    </row>
    <row r="17" spans="1:14" ht="46.5" customHeight="1">
      <c r="A17" s="107" t="s">
        <v>6</v>
      </c>
      <c r="B17" s="110"/>
      <c r="C17" s="16" t="s">
        <v>5</v>
      </c>
      <c r="D17" s="112"/>
      <c r="E17" s="188" t="str">
        <f t="shared" si="0"/>
        <v/>
      </c>
      <c r="F17" s="189"/>
      <c r="G17" s="189"/>
      <c r="H17" s="190"/>
      <c r="I17" s="4">
        <f t="shared" si="1"/>
        <v>0</v>
      </c>
      <c r="J17" s="17" t="s">
        <v>0</v>
      </c>
      <c r="K17" s="115"/>
      <c r="L17" s="129"/>
      <c r="M17" s="118"/>
      <c r="N17" s="114">
        <f t="shared" si="2"/>
        <v>0</v>
      </c>
    </row>
    <row r="18" spans="1:14" ht="46.5" customHeight="1">
      <c r="A18" s="107" t="s">
        <v>6</v>
      </c>
      <c r="B18" s="110"/>
      <c r="C18" s="16" t="s">
        <v>5</v>
      </c>
      <c r="D18" s="112"/>
      <c r="E18" s="188" t="str">
        <f t="shared" si="0"/>
        <v/>
      </c>
      <c r="F18" s="189"/>
      <c r="G18" s="189"/>
      <c r="H18" s="190"/>
      <c r="I18" s="4">
        <f t="shared" si="1"/>
        <v>0</v>
      </c>
      <c r="J18" s="17" t="s">
        <v>0</v>
      </c>
      <c r="K18" s="115"/>
      <c r="L18" s="129"/>
      <c r="M18" s="118"/>
      <c r="N18" s="114">
        <f t="shared" si="2"/>
        <v>0</v>
      </c>
    </row>
    <row r="19" spans="1:14" ht="46.5" customHeight="1">
      <c r="A19" s="107" t="s">
        <v>6</v>
      </c>
      <c r="B19" s="110"/>
      <c r="C19" s="16" t="s">
        <v>5</v>
      </c>
      <c r="D19" s="112"/>
      <c r="E19" s="188" t="str">
        <f t="shared" si="0"/>
        <v/>
      </c>
      <c r="F19" s="189"/>
      <c r="G19" s="189"/>
      <c r="H19" s="190"/>
      <c r="I19" s="4">
        <f t="shared" si="1"/>
        <v>0</v>
      </c>
      <c r="J19" s="17" t="s">
        <v>0</v>
      </c>
      <c r="K19" s="115"/>
      <c r="L19" s="129"/>
      <c r="M19" s="118"/>
      <c r="N19" s="114">
        <f t="shared" si="2"/>
        <v>0</v>
      </c>
    </row>
    <row r="20" spans="1:14" ht="46.5" customHeight="1">
      <c r="A20" s="107" t="s">
        <v>6</v>
      </c>
      <c r="B20" s="110"/>
      <c r="C20" s="16" t="s">
        <v>5</v>
      </c>
      <c r="D20" s="112"/>
      <c r="E20" s="188" t="str">
        <f t="shared" si="0"/>
        <v/>
      </c>
      <c r="F20" s="189"/>
      <c r="G20" s="189"/>
      <c r="H20" s="190"/>
      <c r="I20" s="4">
        <f t="shared" si="1"/>
        <v>0</v>
      </c>
      <c r="J20" s="17" t="s">
        <v>0</v>
      </c>
      <c r="K20" s="115"/>
      <c r="L20" s="129"/>
      <c r="M20" s="118"/>
      <c r="N20" s="114">
        <f t="shared" si="2"/>
        <v>0</v>
      </c>
    </row>
    <row r="21" spans="1:14" ht="46.5" customHeight="1">
      <c r="A21" s="107" t="s">
        <v>6</v>
      </c>
      <c r="B21" s="110"/>
      <c r="C21" s="16" t="s">
        <v>5</v>
      </c>
      <c r="D21" s="112"/>
      <c r="E21" s="188" t="str">
        <f t="shared" si="0"/>
        <v/>
      </c>
      <c r="F21" s="189"/>
      <c r="G21" s="189"/>
      <c r="H21" s="190"/>
      <c r="I21" s="4">
        <f t="shared" si="1"/>
        <v>0</v>
      </c>
      <c r="J21" s="17" t="s">
        <v>0</v>
      </c>
      <c r="K21" s="115"/>
      <c r="L21" s="129"/>
      <c r="M21" s="118"/>
      <c r="N21" s="114">
        <f t="shared" si="2"/>
        <v>0</v>
      </c>
    </row>
    <row r="22" spans="1:14" ht="46.5" customHeight="1">
      <c r="A22" s="107" t="s">
        <v>6</v>
      </c>
      <c r="B22" s="110"/>
      <c r="C22" s="16" t="s">
        <v>5</v>
      </c>
      <c r="D22" s="112"/>
      <c r="E22" s="188" t="str">
        <f t="shared" si="0"/>
        <v/>
      </c>
      <c r="F22" s="189"/>
      <c r="G22" s="189"/>
      <c r="H22" s="190"/>
      <c r="I22" s="4">
        <f t="shared" si="1"/>
        <v>0</v>
      </c>
      <c r="J22" s="17" t="s">
        <v>0</v>
      </c>
      <c r="K22" s="115"/>
      <c r="L22" s="129"/>
      <c r="M22" s="118"/>
      <c r="N22" s="114">
        <f t="shared" si="2"/>
        <v>0</v>
      </c>
    </row>
    <row r="23" spans="1:14" ht="46.5" customHeight="1">
      <c r="A23" s="107" t="s">
        <v>6</v>
      </c>
      <c r="B23" s="110"/>
      <c r="C23" s="16" t="s">
        <v>5</v>
      </c>
      <c r="D23" s="112"/>
      <c r="E23" s="188" t="str">
        <f t="shared" si="0"/>
        <v/>
      </c>
      <c r="F23" s="189"/>
      <c r="G23" s="189"/>
      <c r="H23" s="190"/>
      <c r="I23" s="4">
        <f t="shared" si="1"/>
        <v>0</v>
      </c>
      <c r="J23" s="17" t="s">
        <v>0</v>
      </c>
      <c r="K23" s="115"/>
      <c r="L23" s="129"/>
      <c r="M23" s="118"/>
      <c r="N23" s="114">
        <f t="shared" si="2"/>
        <v>0</v>
      </c>
    </row>
    <row r="24" spans="1:14" ht="46.5" customHeight="1">
      <c r="A24" s="107" t="s">
        <v>6</v>
      </c>
      <c r="B24" s="110"/>
      <c r="C24" s="16" t="s">
        <v>5</v>
      </c>
      <c r="D24" s="112"/>
      <c r="E24" s="188" t="str">
        <f t="shared" si="0"/>
        <v/>
      </c>
      <c r="F24" s="189"/>
      <c r="G24" s="189"/>
      <c r="H24" s="190"/>
      <c r="I24" s="4">
        <f t="shared" si="1"/>
        <v>0</v>
      </c>
      <c r="J24" s="17" t="s">
        <v>0</v>
      </c>
      <c r="K24" s="116"/>
      <c r="L24" s="129"/>
      <c r="M24" s="118"/>
      <c r="N24" s="114">
        <f t="shared" si="2"/>
        <v>0</v>
      </c>
    </row>
    <row r="25" spans="1:14" ht="46.5" customHeight="1">
      <c r="A25" s="107" t="s">
        <v>6</v>
      </c>
      <c r="B25" s="110"/>
      <c r="C25" s="16" t="s">
        <v>5</v>
      </c>
      <c r="D25" s="112"/>
      <c r="E25" s="188" t="str">
        <f t="shared" si="0"/>
        <v/>
      </c>
      <c r="F25" s="189"/>
      <c r="G25" s="189"/>
      <c r="H25" s="190"/>
      <c r="I25" s="4">
        <f t="shared" si="1"/>
        <v>0</v>
      </c>
      <c r="J25" s="17" t="s">
        <v>0</v>
      </c>
      <c r="K25" s="115"/>
      <c r="L25" s="129"/>
      <c r="M25" s="118"/>
      <c r="N25" s="114">
        <f t="shared" si="2"/>
        <v>0</v>
      </c>
    </row>
    <row r="26" spans="1:14" ht="46.5" customHeight="1">
      <c r="A26" s="107" t="s">
        <v>6</v>
      </c>
      <c r="B26" s="110"/>
      <c r="C26" s="16" t="s">
        <v>5</v>
      </c>
      <c r="D26" s="112"/>
      <c r="E26" s="188" t="str">
        <f t="shared" si="0"/>
        <v/>
      </c>
      <c r="F26" s="189"/>
      <c r="G26" s="189"/>
      <c r="H26" s="190"/>
      <c r="I26" s="4">
        <f t="shared" si="1"/>
        <v>0</v>
      </c>
      <c r="J26" s="17" t="s">
        <v>0</v>
      </c>
      <c r="K26" s="115"/>
      <c r="L26" s="129"/>
      <c r="M26" s="118"/>
      <c r="N26" s="114">
        <f t="shared" si="2"/>
        <v>0</v>
      </c>
    </row>
    <row r="27" spans="1:14" ht="46.5" customHeight="1">
      <c r="A27" s="107" t="s">
        <v>6</v>
      </c>
      <c r="B27" s="110"/>
      <c r="C27" s="16" t="s">
        <v>5</v>
      </c>
      <c r="D27" s="112"/>
      <c r="E27" s="188" t="str">
        <f t="shared" si="0"/>
        <v/>
      </c>
      <c r="F27" s="189"/>
      <c r="G27" s="189"/>
      <c r="H27" s="190"/>
      <c r="I27" s="4">
        <f t="shared" si="1"/>
        <v>0</v>
      </c>
      <c r="J27" s="17" t="s">
        <v>0</v>
      </c>
      <c r="K27" s="115"/>
      <c r="L27" s="129"/>
      <c r="M27" s="118"/>
      <c r="N27" s="114">
        <f t="shared" si="2"/>
        <v>0</v>
      </c>
    </row>
    <row r="28" spans="1:14" ht="46.5" customHeight="1">
      <c r="A28" s="107" t="s">
        <v>6</v>
      </c>
      <c r="B28" s="110"/>
      <c r="C28" s="16" t="s">
        <v>5</v>
      </c>
      <c r="D28" s="112"/>
      <c r="E28" s="188" t="str">
        <f t="shared" si="0"/>
        <v/>
      </c>
      <c r="F28" s="189"/>
      <c r="G28" s="189"/>
      <c r="H28" s="190"/>
      <c r="I28" s="4">
        <f t="shared" si="1"/>
        <v>0</v>
      </c>
      <c r="J28" s="17" t="s">
        <v>0</v>
      </c>
      <c r="K28" s="115"/>
      <c r="L28" s="129"/>
      <c r="M28" s="118"/>
      <c r="N28" s="114">
        <f t="shared" si="2"/>
        <v>0</v>
      </c>
    </row>
    <row r="29" spans="1:14" ht="46.5" customHeight="1">
      <c r="A29" s="107" t="s">
        <v>6</v>
      </c>
      <c r="B29" s="110"/>
      <c r="C29" s="16" t="s">
        <v>5</v>
      </c>
      <c r="D29" s="112"/>
      <c r="E29" s="188" t="str">
        <f t="shared" si="0"/>
        <v/>
      </c>
      <c r="F29" s="189"/>
      <c r="G29" s="189"/>
      <c r="H29" s="190"/>
      <c r="I29" s="4">
        <f t="shared" si="1"/>
        <v>0</v>
      </c>
      <c r="J29" s="17" t="s">
        <v>0</v>
      </c>
      <c r="K29" s="115"/>
      <c r="L29" s="129"/>
      <c r="M29" s="118"/>
      <c r="N29" s="114">
        <f t="shared" si="2"/>
        <v>0</v>
      </c>
    </row>
    <row r="30" spans="1:14" ht="46.5" customHeight="1" thickBot="1">
      <c r="A30" s="108" t="s">
        <v>6</v>
      </c>
      <c r="B30" s="111"/>
      <c r="C30" s="18" t="s">
        <v>5</v>
      </c>
      <c r="D30" s="113"/>
      <c r="E30" s="174" t="str">
        <f>IF(N30&gt;0,FLOOR(N30,"0:30"),"")</f>
        <v/>
      </c>
      <c r="F30" s="175"/>
      <c r="G30" s="175"/>
      <c r="H30" s="176"/>
      <c r="I30" s="4">
        <f t="shared" si="1"/>
        <v>0</v>
      </c>
      <c r="J30" s="17" t="s">
        <v>0</v>
      </c>
      <c r="K30" s="117"/>
      <c r="L30" s="130"/>
      <c r="M30" s="118"/>
      <c r="N30" s="114">
        <f t="shared" si="2"/>
        <v>0</v>
      </c>
    </row>
    <row r="31" spans="1:14" ht="46.5" customHeight="1" thickBot="1">
      <c r="A31" s="109" t="s">
        <v>33</v>
      </c>
      <c r="B31" s="177"/>
      <c r="C31" s="178"/>
      <c r="D31" s="179"/>
      <c r="E31" s="180">
        <f>SUM(E8:H30)</f>
        <v>0</v>
      </c>
      <c r="F31" s="181"/>
      <c r="G31" s="181"/>
      <c r="H31" s="182"/>
      <c r="I31" s="3">
        <f>SUM(I8:I30)</f>
        <v>0</v>
      </c>
      <c r="J31" s="19" t="s">
        <v>0</v>
      </c>
      <c r="K31" s="172"/>
      <c r="L31" s="173"/>
    </row>
    <row r="32" spans="1:14" ht="19.5" customHeight="1" thickBot="1">
      <c r="A32" s="20"/>
      <c r="B32" s="21"/>
      <c r="C32" s="21"/>
      <c r="D32" s="21"/>
      <c r="E32" s="6"/>
      <c r="F32" s="6"/>
      <c r="G32" s="21"/>
      <c r="H32" s="21"/>
      <c r="I32" s="5"/>
      <c r="J32" s="10"/>
      <c r="K32" s="22"/>
      <c r="L32" s="22"/>
    </row>
    <row r="33" spans="1:12" ht="30" customHeight="1" thickBot="1">
      <c r="E33" s="183" t="s">
        <v>4</v>
      </c>
      <c r="F33" s="184"/>
      <c r="G33" s="184"/>
      <c r="H33" s="185"/>
      <c r="I33" s="23" t="s">
        <v>3</v>
      </c>
      <c r="K33" s="1"/>
      <c r="L33" s="119"/>
    </row>
    <row r="34" spans="1:12" ht="30" customHeight="1" thickBot="1">
      <c r="A34" s="24" t="s">
        <v>2</v>
      </c>
      <c r="B34" s="184" t="str">
        <f ca="1">B4</f>
        <v>○○太郎</v>
      </c>
      <c r="C34" s="184"/>
      <c r="D34" s="185"/>
      <c r="E34" s="186">
        <f>SUM(E31)*24</f>
        <v>0</v>
      </c>
      <c r="F34" s="187"/>
      <c r="G34" s="184" t="s">
        <v>1</v>
      </c>
      <c r="H34" s="185"/>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17:H17"/>
    <mergeCell ref="E8:H8"/>
    <mergeCell ref="E9:H9"/>
    <mergeCell ref="E10:H10"/>
    <mergeCell ref="E11:H11"/>
    <mergeCell ref="E12:H12"/>
    <mergeCell ref="E13:H13"/>
    <mergeCell ref="E14:H14"/>
    <mergeCell ref="E15:H15"/>
    <mergeCell ref="E16:H16"/>
    <mergeCell ref="B34:D34"/>
    <mergeCell ref="E34:F34"/>
    <mergeCell ref="G34:H34"/>
    <mergeCell ref="E29:H29"/>
    <mergeCell ref="E18:H18"/>
    <mergeCell ref="E19:H19"/>
    <mergeCell ref="E20:H20"/>
    <mergeCell ref="E21:H21"/>
    <mergeCell ref="E22:H22"/>
    <mergeCell ref="E23:H23"/>
    <mergeCell ref="E24:H24"/>
    <mergeCell ref="E25:H25"/>
    <mergeCell ref="E26:H26"/>
    <mergeCell ref="E27:H27"/>
    <mergeCell ref="E28:H28"/>
    <mergeCell ref="K31:L31"/>
    <mergeCell ref="E30:H30"/>
    <mergeCell ref="B31:D31"/>
    <mergeCell ref="E31:H31"/>
    <mergeCell ref="E33:H33"/>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W45"/>
  <sheetViews>
    <sheetView zoomScaleNormal="100" zoomScaleSheetLayoutView="100" workbookViewId="0">
      <selection activeCell="D3" sqref="D3:L3"/>
    </sheetView>
  </sheetViews>
  <sheetFormatPr defaultRowHeight="20.100000000000001" customHeight="1"/>
  <cols>
    <col min="1" max="1" width="4.125" style="67" customWidth="1"/>
    <col min="2" max="2" width="4.5" style="67" customWidth="1"/>
    <col min="3" max="3" width="2.875" style="67" customWidth="1"/>
    <col min="4" max="4" width="3.5" style="67" customWidth="1"/>
    <col min="5" max="5" width="2.875" style="68" customWidth="1"/>
    <col min="6" max="6" width="13.125" style="67" customWidth="1"/>
    <col min="7" max="7" width="6.625" style="69" customWidth="1"/>
    <col min="8" max="8" width="10.875" style="69" hidden="1" customWidth="1"/>
    <col min="9" max="10" width="10.625" style="67" customWidth="1"/>
    <col min="11" max="12" width="15.625" style="67" customWidth="1"/>
    <col min="13" max="14" width="9" style="26"/>
    <col min="15" max="15" width="9" style="26" customWidth="1"/>
    <col min="16" max="16" width="9.5" style="26" customWidth="1"/>
    <col min="17" max="19" width="9" style="26" customWidth="1"/>
    <col min="20" max="16384" width="9" style="26"/>
  </cols>
  <sheetData>
    <row r="1" spans="1:23" ht="23.25" customHeight="1">
      <c r="A1" s="146" t="s">
        <v>15</v>
      </c>
      <c r="B1" s="146"/>
      <c r="C1" s="146"/>
      <c r="D1" s="146"/>
      <c r="E1" s="147"/>
      <c r="F1" s="147"/>
      <c r="G1" s="147"/>
      <c r="H1" s="147"/>
      <c r="I1" s="147"/>
      <c r="J1" s="147"/>
      <c r="K1" s="147"/>
      <c r="L1" s="147"/>
      <c r="M1" s="25"/>
      <c r="N1" s="25"/>
      <c r="O1" s="25"/>
      <c r="P1" s="25"/>
      <c r="Q1" s="25"/>
      <c r="R1" s="25"/>
      <c r="S1" s="25"/>
      <c r="T1" s="25"/>
      <c r="U1" s="25"/>
      <c r="V1" s="25"/>
      <c r="W1" s="25"/>
    </row>
    <row r="2" spans="1:23" ht="23.25" customHeight="1">
      <c r="A2" s="166" t="s">
        <v>65</v>
      </c>
      <c r="B2" s="166"/>
      <c r="C2" s="166"/>
      <c r="D2" s="166"/>
      <c r="E2" s="167"/>
      <c r="F2" s="167"/>
      <c r="G2" s="167"/>
      <c r="H2" s="167"/>
      <c r="I2" s="167"/>
      <c r="J2" s="167"/>
      <c r="K2" s="167"/>
      <c r="L2" s="167"/>
      <c r="M2" s="25"/>
      <c r="N2" s="25"/>
      <c r="O2" s="25"/>
      <c r="P2" s="25"/>
      <c r="Q2" s="25"/>
      <c r="R2" s="25"/>
      <c r="S2" s="25"/>
      <c r="T2" s="25"/>
      <c r="U2" s="25"/>
      <c r="V2" s="25"/>
      <c r="W2" s="25"/>
    </row>
    <row r="3" spans="1:23" ht="29.25" customHeight="1">
      <c r="A3" s="170" t="s">
        <v>59</v>
      </c>
      <c r="B3" s="170"/>
      <c r="C3" s="170"/>
      <c r="D3" s="171" t="s">
        <v>63</v>
      </c>
      <c r="E3" s="171"/>
      <c r="F3" s="171"/>
      <c r="G3" s="171"/>
      <c r="H3" s="171"/>
      <c r="I3" s="171"/>
      <c r="J3" s="171"/>
      <c r="K3" s="171"/>
      <c r="L3" s="171"/>
      <c r="M3" s="25"/>
      <c r="N3" s="25"/>
      <c r="O3" s="25"/>
      <c r="P3" s="25"/>
      <c r="Q3" s="25"/>
      <c r="R3" s="25"/>
      <c r="S3" s="25"/>
      <c r="T3" s="25"/>
      <c r="U3" s="25"/>
      <c r="V3" s="25"/>
      <c r="W3" s="25"/>
    </row>
    <row r="4" spans="1:23" ht="29.25" customHeight="1">
      <c r="A4" s="170" t="s">
        <v>58</v>
      </c>
      <c r="B4" s="170"/>
      <c r="C4" s="170"/>
      <c r="D4" s="171" t="str">
        <f ca="1">MID(CELL("filename",$A$4),FIND("]",CELL("filename",$A$4))+1,31)</f>
        <v>○○太郎</v>
      </c>
      <c r="E4" s="171"/>
      <c r="F4" s="171"/>
      <c r="G4" s="171"/>
      <c r="H4" s="171"/>
      <c r="I4" s="171"/>
      <c r="J4" s="171"/>
      <c r="K4" s="171"/>
      <c r="L4" s="171"/>
      <c r="M4" s="25"/>
      <c r="N4" s="25"/>
      <c r="O4" s="25"/>
      <c r="P4" s="25"/>
      <c r="Q4" s="25"/>
      <c r="R4" s="25"/>
      <c r="S4" s="25"/>
      <c r="T4" s="25"/>
      <c r="U4" s="25"/>
      <c r="V4" s="25"/>
      <c r="W4" s="25"/>
    </row>
    <row r="5" spans="1:23" s="34" customFormat="1" ht="60" customHeight="1">
      <c r="A5" s="153" t="s">
        <v>16</v>
      </c>
      <c r="B5" s="154"/>
      <c r="C5" s="155"/>
      <c r="D5" s="156" t="s">
        <v>17</v>
      </c>
      <c r="E5" s="157"/>
      <c r="F5" s="28" t="s">
        <v>18</v>
      </c>
      <c r="G5" s="27"/>
      <c r="H5" s="29"/>
      <c r="I5" s="30" t="s">
        <v>19</v>
      </c>
      <c r="J5" s="28" t="s">
        <v>20</v>
      </c>
      <c r="K5" s="31" t="s">
        <v>21</v>
      </c>
      <c r="L5" s="28" t="s">
        <v>22</v>
      </c>
      <c r="M5" s="32"/>
      <c r="N5" s="32"/>
      <c r="O5" s="32"/>
      <c r="P5" s="168" t="s">
        <v>23</v>
      </c>
      <c r="Q5" s="169"/>
      <c r="R5" s="169"/>
      <c r="S5" s="33" t="s">
        <v>24</v>
      </c>
      <c r="T5" s="32"/>
      <c r="U5" s="32"/>
      <c r="V5" s="32"/>
      <c r="W5" s="32"/>
    </row>
    <row r="6" spans="1:23" s="43" customFormat="1" ht="19.5" customHeight="1">
      <c r="A6" s="136" t="s">
        <v>25</v>
      </c>
      <c r="B6" s="163">
        <v>28</v>
      </c>
      <c r="C6" s="161" t="s">
        <v>16</v>
      </c>
      <c r="D6" s="163">
        <v>4</v>
      </c>
      <c r="E6" s="142" t="s">
        <v>26</v>
      </c>
      <c r="F6" s="164"/>
      <c r="G6" s="35" t="s">
        <v>27</v>
      </c>
      <c r="H6" s="36">
        <f>MIN($F$6:$F$29)</f>
        <v>0</v>
      </c>
      <c r="I6" s="37">
        <f>LOOKUP(H6,$P$7:$P$34,$S$7:$S$34)</f>
        <v>0</v>
      </c>
      <c r="J6" s="106">
        <f>人件費個別明細表4月!$E$31*24</f>
        <v>0</v>
      </c>
      <c r="K6" s="38">
        <f>I6*J6</f>
        <v>0</v>
      </c>
      <c r="L6" s="39">
        <f>IF(F6&lt;=K6,F6,K6)</f>
        <v>0</v>
      </c>
      <c r="M6" s="40"/>
      <c r="N6" s="40"/>
      <c r="O6" s="40"/>
      <c r="P6" s="41" t="s">
        <v>28</v>
      </c>
      <c r="Q6" s="42"/>
      <c r="R6" s="41" t="s">
        <v>29</v>
      </c>
      <c r="S6" s="41" t="s">
        <v>30</v>
      </c>
      <c r="T6" s="40"/>
      <c r="U6" s="40"/>
      <c r="V6" s="40"/>
      <c r="W6" s="40"/>
    </row>
    <row r="7" spans="1:23" ht="19.5" customHeight="1">
      <c r="A7" s="136"/>
      <c r="B7" s="163"/>
      <c r="C7" s="161"/>
      <c r="D7" s="163"/>
      <c r="E7" s="142"/>
      <c r="F7" s="165"/>
      <c r="G7" s="44" t="s">
        <v>31</v>
      </c>
      <c r="H7" s="45"/>
      <c r="I7" s="46"/>
      <c r="J7" s="98"/>
      <c r="K7" s="48">
        <f>I7*J7</f>
        <v>0</v>
      </c>
      <c r="L7" s="49">
        <f>IF(F6&lt;=K7,F6,K7)</f>
        <v>0</v>
      </c>
      <c r="M7" s="25"/>
      <c r="N7" s="25"/>
      <c r="O7" s="25"/>
      <c r="P7" s="41">
        <v>0</v>
      </c>
      <c r="Q7" s="42"/>
      <c r="R7" s="41">
        <v>0</v>
      </c>
      <c r="S7" s="41">
        <v>0</v>
      </c>
      <c r="T7" s="25"/>
      <c r="U7" s="25"/>
      <c r="V7" s="25"/>
      <c r="W7" s="25"/>
    </row>
    <row r="8" spans="1:23" s="43" customFormat="1" ht="19.5" customHeight="1">
      <c r="A8" s="136" t="s">
        <v>25</v>
      </c>
      <c r="B8" s="163">
        <v>28</v>
      </c>
      <c r="C8" s="161" t="s">
        <v>16</v>
      </c>
      <c r="D8" s="163">
        <v>5</v>
      </c>
      <c r="E8" s="142" t="s">
        <v>26</v>
      </c>
      <c r="F8" s="164"/>
      <c r="G8" s="35" t="s">
        <v>27</v>
      </c>
      <c r="H8" s="36">
        <f>MIN($F$6:$F$29)</f>
        <v>0</v>
      </c>
      <c r="I8" s="37">
        <f>LOOKUP(H8,$P$7:$P$34,$S$7:$S$34)</f>
        <v>0</v>
      </c>
      <c r="J8" s="106">
        <f>H28_5月!$E$31*24</f>
        <v>0</v>
      </c>
      <c r="K8" s="38">
        <f t="shared" ref="K8:K29" si="0">I8*J8</f>
        <v>0</v>
      </c>
      <c r="L8" s="39">
        <f>IF(F8&lt;=K8,F8,K8)</f>
        <v>0</v>
      </c>
      <c r="M8" s="40"/>
      <c r="N8" s="40"/>
      <c r="O8" s="40"/>
      <c r="P8" s="41">
        <v>1</v>
      </c>
      <c r="Q8" s="41" t="s">
        <v>32</v>
      </c>
      <c r="R8" s="50">
        <v>122000</v>
      </c>
      <c r="S8" s="51">
        <v>880</v>
      </c>
      <c r="T8" s="40"/>
      <c r="U8" s="40"/>
      <c r="V8" s="40"/>
      <c r="W8" s="40"/>
    </row>
    <row r="9" spans="1:23" ht="19.5" customHeight="1">
      <c r="A9" s="136"/>
      <c r="B9" s="163"/>
      <c r="C9" s="161"/>
      <c r="D9" s="163"/>
      <c r="E9" s="142"/>
      <c r="F9" s="165"/>
      <c r="G9" s="44" t="s">
        <v>31</v>
      </c>
      <c r="H9" s="45"/>
      <c r="I9" s="46"/>
      <c r="J9" s="98"/>
      <c r="K9" s="48">
        <f t="shared" si="0"/>
        <v>0</v>
      </c>
      <c r="L9" s="49">
        <f>IF(F8&lt;=K9,F8,K9)</f>
        <v>0</v>
      </c>
      <c r="M9" s="25"/>
      <c r="N9" s="25"/>
      <c r="O9" s="25"/>
      <c r="P9" s="50">
        <v>122000</v>
      </c>
      <c r="Q9" s="41" t="s">
        <v>32</v>
      </c>
      <c r="R9" s="50">
        <v>130000</v>
      </c>
      <c r="S9" s="51">
        <v>940</v>
      </c>
      <c r="T9" s="25"/>
      <c r="U9" s="25"/>
      <c r="V9" s="25"/>
      <c r="W9" s="25"/>
    </row>
    <row r="10" spans="1:23" s="43" customFormat="1" ht="19.5" customHeight="1">
      <c r="A10" s="136" t="s">
        <v>25</v>
      </c>
      <c r="B10" s="163">
        <v>28</v>
      </c>
      <c r="C10" s="161" t="s">
        <v>16</v>
      </c>
      <c r="D10" s="160">
        <v>6</v>
      </c>
      <c r="E10" s="142" t="s">
        <v>26</v>
      </c>
      <c r="F10" s="164"/>
      <c r="G10" s="35" t="s">
        <v>27</v>
      </c>
      <c r="H10" s="36">
        <f>MIN($F$6:$F$29)</f>
        <v>0</v>
      </c>
      <c r="I10" s="37">
        <f>LOOKUP(H10,$P$7:$P$34,$S$7:$S$34)</f>
        <v>0</v>
      </c>
      <c r="J10" s="106">
        <f>H28_6月!$E$31*24</f>
        <v>0</v>
      </c>
      <c r="K10" s="38">
        <f t="shared" si="0"/>
        <v>0</v>
      </c>
      <c r="L10" s="39">
        <f>IF(F10&lt;=K10,F10,K10)</f>
        <v>0</v>
      </c>
      <c r="M10" s="40"/>
      <c r="N10" s="40"/>
      <c r="O10" s="40"/>
      <c r="P10" s="50">
        <v>130000</v>
      </c>
      <c r="Q10" s="41" t="s">
        <v>32</v>
      </c>
      <c r="R10" s="50">
        <v>138000</v>
      </c>
      <c r="S10" s="51">
        <v>1000</v>
      </c>
      <c r="T10" s="40"/>
      <c r="U10" s="40"/>
      <c r="V10" s="40"/>
      <c r="W10" s="40"/>
    </row>
    <row r="11" spans="1:23" ht="19.5" customHeight="1">
      <c r="A11" s="136"/>
      <c r="B11" s="163"/>
      <c r="C11" s="161"/>
      <c r="D11" s="160"/>
      <c r="E11" s="142"/>
      <c r="F11" s="165"/>
      <c r="G11" s="44" t="s">
        <v>31</v>
      </c>
      <c r="H11" s="45"/>
      <c r="I11" s="46"/>
      <c r="J11" s="98"/>
      <c r="K11" s="48">
        <f t="shared" si="0"/>
        <v>0</v>
      </c>
      <c r="L11" s="49">
        <f>IF(F10&lt;=K11,F10,K11)</f>
        <v>0</v>
      </c>
      <c r="M11" s="25"/>
      <c r="N11" s="25"/>
      <c r="O11" s="25"/>
      <c r="P11" s="50">
        <v>138000</v>
      </c>
      <c r="Q11" s="41" t="s">
        <v>32</v>
      </c>
      <c r="R11" s="50">
        <v>146000</v>
      </c>
      <c r="S11" s="51">
        <v>1070</v>
      </c>
      <c r="T11" s="25"/>
      <c r="U11" s="25"/>
      <c r="V11" s="25"/>
      <c r="W11" s="25"/>
    </row>
    <row r="12" spans="1:23" s="43" customFormat="1" ht="19.5" customHeight="1">
      <c r="A12" s="136" t="s">
        <v>25</v>
      </c>
      <c r="B12" s="163">
        <v>28</v>
      </c>
      <c r="C12" s="161" t="s">
        <v>16</v>
      </c>
      <c r="D12" s="160">
        <v>7</v>
      </c>
      <c r="E12" s="142" t="s">
        <v>26</v>
      </c>
      <c r="F12" s="164"/>
      <c r="G12" s="35" t="s">
        <v>27</v>
      </c>
      <c r="H12" s="36">
        <f>MIN($F$6:$F$29)</f>
        <v>0</v>
      </c>
      <c r="I12" s="37">
        <f>LOOKUP(H12,$P$7:$P$34,$S$7:$S$34)</f>
        <v>0</v>
      </c>
      <c r="J12" s="106">
        <f>H28_7月!$E$31*24</f>
        <v>0</v>
      </c>
      <c r="K12" s="38">
        <f t="shared" si="0"/>
        <v>0</v>
      </c>
      <c r="L12" s="39">
        <f>IF(F12&lt;=K12,F12,K12)</f>
        <v>0</v>
      </c>
      <c r="M12" s="40"/>
      <c r="N12" s="40"/>
      <c r="O12" s="40"/>
      <c r="P12" s="50">
        <v>146000</v>
      </c>
      <c r="Q12" s="41" t="s">
        <v>32</v>
      </c>
      <c r="R12" s="50">
        <v>155000</v>
      </c>
      <c r="S12" s="51">
        <v>1130</v>
      </c>
      <c r="T12" s="40"/>
      <c r="U12" s="40"/>
      <c r="V12" s="40"/>
      <c r="W12" s="40"/>
    </row>
    <row r="13" spans="1:23" ht="19.5" customHeight="1">
      <c r="A13" s="136"/>
      <c r="B13" s="163"/>
      <c r="C13" s="161"/>
      <c r="D13" s="160"/>
      <c r="E13" s="142"/>
      <c r="F13" s="165"/>
      <c r="G13" s="44" t="s">
        <v>31</v>
      </c>
      <c r="H13" s="45"/>
      <c r="I13" s="46"/>
      <c r="J13" s="98"/>
      <c r="K13" s="48">
        <f t="shared" si="0"/>
        <v>0</v>
      </c>
      <c r="L13" s="49">
        <f>IF(F12&lt;=K13,F12,K13)</f>
        <v>0</v>
      </c>
      <c r="M13" s="25"/>
      <c r="N13" s="25"/>
      <c r="O13" s="25"/>
      <c r="P13" s="50">
        <v>155000</v>
      </c>
      <c r="Q13" s="41" t="s">
        <v>32</v>
      </c>
      <c r="R13" s="50">
        <v>165000</v>
      </c>
      <c r="S13" s="51">
        <v>1200</v>
      </c>
      <c r="T13" s="25"/>
      <c r="U13" s="25"/>
      <c r="V13" s="25"/>
      <c r="W13" s="25"/>
    </row>
    <row r="14" spans="1:23" s="43" customFormat="1" ht="19.5" customHeight="1">
      <c r="A14" s="136" t="s">
        <v>25</v>
      </c>
      <c r="B14" s="163">
        <v>28</v>
      </c>
      <c r="C14" s="161" t="s">
        <v>16</v>
      </c>
      <c r="D14" s="160">
        <v>8</v>
      </c>
      <c r="E14" s="142" t="s">
        <v>26</v>
      </c>
      <c r="F14" s="164"/>
      <c r="G14" s="35" t="s">
        <v>27</v>
      </c>
      <c r="H14" s="36">
        <f>MIN($F$6:$F$29)</f>
        <v>0</v>
      </c>
      <c r="I14" s="37">
        <f>LOOKUP(H14,$P$7:$P$34,$S$7:$S$34)</f>
        <v>0</v>
      </c>
      <c r="J14" s="106">
        <f>H28_8月!$E$31*24</f>
        <v>0</v>
      </c>
      <c r="K14" s="38">
        <f t="shared" si="0"/>
        <v>0</v>
      </c>
      <c r="L14" s="39">
        <f>IF(F14&lt;=K14,F14,K14)</f>
        <v>0</v>
      </c>
      <c r="M14" s="40"/>
      <c r="N14" s="40"/>
      <c r="O14" s="40"/>
      <c r="P14" s="50">
        <v>165000</v>
      </c>
      <c r="Q14" s="41" t="s">
        <v>32</v>
      </c>
      <c r="R14" s="50">
        <v>175000</v>
      </c>
      <c r="S14" s="51">
        <v>1280</v>
      </c>
      <c r="T14" s="40"/>
      <c r="U14" s="40"/>
      <c r="V14" s="40"/>
      <c r="W14" s="40"/>
    </row>
    <row r="15" spans="1:23" ht="19.5" customHeight="1">
      <c r="A15" s="136"/>
      <c r="B15" s="163"/>
      <c r="C15" s="161"/>
      <c r="D15" s="160"/>
      <c r="E15" s="142"/>
      <c r="F15" s="165"/>
      <c r="G15" s="44" t="s">
        <v>31</v>
      </c>
      <c r="H15" s="45"/>
      <c r="I15" s="46"/>
      <c r="J15" s="98"/>
      <c r="K15" s="48">
        <f t="shared" si="0"/>
        <v>0</v>
      </c>
      <c r="L15" s="49">
        <f>IF(F14&lt;=K15,F14,K15)</f>
        <v>0</v>
      </c>
      <c r="M15" s="25"/>
      <c r="N15" s="25"/>
      <c r="O15" s="25"/>
      <c r="P15" s="50">
        <v>175000</v>
      </c>
      <c r="Q15" s="41" t="s">
        <v>32</v>
      </c>
      <c r="R15" s="50">
        <v>185000</v>
      </c>
      <c r="S15" s="51">
        <v>1350</v>
      </c>
      <c r="T15" s="25"/>
      <c r="U15" s="25"/>
      <c r="V15" s="25"/>
      <c r="W15" s="25"/>
    </row>
    <row r="16" spans="1:23" s="43" customFormat="1" ht="19.5" customHeight="1">
      <c r="A16" s="136" t="s">
        <v>25</v>
      </c>
      <c r="B16" s="163">
        <v>28</v>
      </c>
      <c r="C16" s="161" t="s">
        <v>16</v>
      </c>
      <c r="D16" s="160">
        <v>9</v>
      </c>
      <c r="E16" s="142" t="s">
        <v>26</v>
      </c>
      <c r="F16" s="164"/>
      <c r="G16" s="35" t="s">
        <v>27</v>
      </c>
      <c r="H16" s="36">
        <f>MIN($F$6:$F$29)</f>
        <v>0</v>
      </c>
      <c r="I16" s="37">
        <f>LOOKUP(H16,$P$7:$P$34,$S$7:$S$34)</f>
        <v>0</v>
      </c>
      <c r="J16" s="106">
        <f>H28_9月!$E$31*24</f>
        <v>0</v>
      </c>
      <c r="K16" s="38">
        <f t="shared" si="0"/>
        <v>0</v>
      </c>
      <c r="L16" s="39">
        <f>IF(F16&lt;=K16,F16,K16)</f>
        <v>0</v>
      </c>
      <c r="M16" s="40"/>
      <c r="N16" s="40"/>
      <c r="O16" s="40"/>
      <c r="P16" s="50">
        <v>185000</v>
      </c>
      <c r="Q16" s="41" t="s">
        <v>32</v>
      </c>
      <c r="R16" s="50">
        <v>195000</v>
      </c>
      <c r="S16" s="51">
        <v>1430</v>
      </c>
      <c r="T16" s="40"/>
      <c r="U16" s="40"/>
      <c r="V16" s="40"/>
      <c r="W16" s="40"/>
    </row>
    <row r="17" spans="1:23" ht="19.5" customHeight="1">
      <c r="A17" s="136"/>
      <c r="B17" s="163"/>
      <c r="C17" s="161"/>
      <c r="D17" s="160"/>
      <c r="E17" s="142"/>
      <c r="F17" s="165"/>
      <c r="G17" s="44" t="s">
        <v>31</v>
      </c>
      <c r="H17" s="45"/>
      <c r="I17" s="46"/>
      <c r="J17" s="98"/>
      <c r="K17" s="48">
        <f t="shared" si="0"/>
        <v>0</v>
      </c>
      <c r="L17" s="49">
        <f>IF(F16&lt;=K17,F16,K17)</f>
        <v>0</v>
      </c>
      <c r="M17" s="25"/>
      <c r="N17" s="25"/>
      <c r="O17" s="25"/>
      <c r="P17" s="50">
        <v>195000</v>
      </c>
      <c r="Q17" s="41" t="s">
        <v>32</v>
      </c>
      <c r="R17" s="50">
        <v>210000</v>
      </c>
      <c r="S17" s="51">
        <v>1530</v>
      </c>
      <c r="T17" s="25"/>
      <c r="U17" s="25"/>
      <c r="V17" s="25"/>
      <c r="W17" s="25"/>
    </row>
    <row r="18" spans="1:23" s="43" customFormat="1" ht="19.5" customHeight="1">
      <c r="A18" s="136" t="s">
        <v>25</v>
      </c>
      <c r="B18" s="163">
        <v>28</v>
      </c>
      <c r="C18" s="161" t="s">
        <v>16</v>
      </c>
      <c r="D18" s="160">
        <v>10</v>
      </c>
      <c r="E18" s="142" t="s">
        <v>26</v>
      </c>
      <c r="F18" s="164"/>
      <c r="G18" s="35" t="s">
        <v>27</v>
      </c>
      <c r="H18" s="36">
        <f>MIN($F$6:$F$29)</f>
        <v>0</v>
      </c>
      <c r="I18" s="37">
        <f>LOOKUP(H18,$P$7:$P$34,$S$7:$S$34)</f>
        <v>0</v>
      </c>
      <c r="J18" s="106">
        <f>H28_10月!$E$31*24</f>
        <v>0</v>
      </c>
      <c r="K18" s="38">
        <f t="shared" si="0"/>
        <v>0</v>
      </c>
      <c r="L18" s="39">
        <f>IF(F18&lt;=K18,F18,K18)</f>
        <v>0</v>
      </c>
      <c r="M18" s="40"/>
      <c r="N18" s="40"/>
      <c r="O18" s="40"/>
      <c r="P18" s="50">
        <v>210000</v>
      </c>
      <c r="Q18" s="41" t="s">
        <v>32</v>
      </c>
      <c r="R18" s="50">
        <v>230000</v>
      </c>
      <c r="S18" s="51">
        <v>1630</v>
      </c>
      <c r="T18" s="40"/>
      <c r="U18" s="40"/>
      <c r="V18" s="40"/>
      <c r="W18" s="40"/>
    </row>
    <row r="19" spans="1:23" ht="19.5" customHeight="1">
      <c r="A19" s="136"/>
      <c r="B19" s="163"/>
      <c r="C19" s="161"/>
      <c r="D19" s="160"/>
      <c r="E19" s="142"/>
      <c r="F19" s="165"/>
      <c r="G19" s="44" t="s">
        <v>31</v>
      </c>
      <c r="H19" s="45"/>
      <c r="I19" s="46"/>
      <c r="J19" s="98"/>
      <c r="K19" s="48">
        <f t="shared" si="0"/>
        <v>0</v>
      </c>
      <c r="L19" s="49">
        <f>IF(F18&lt;=K19,F18,K19)</f>
        <v>0</v>
      </c>
      <c r="M19" s="25"/>
      <c r="N19" s="25"/>
      <c r="O19" s="25"/>
      <c r="P19" s="50">
        <v>230000</v>
      </c>
      <c r="Q19" s="41" t="s">
        <v>32</v>
      </c>
      <c r="R19" s="50">
        <v>250000</v>
      </c>
      <c r="S19" s="51">
        <v>1780</v>
      </c>
      <c r="T19" s="25"/>
      <c r="U19" s="25"/>
      <c r="V19" s="25"/>
      <c r="W19" s="25"/>
    </row>
    <row r="20" spans="1:23" s="43" customFormat="1" ht="19.5" customHeight="1">
      <c r="A20" s="136" t="s">
        <v>25</v>
      </c>
      <c r="B20" s="163">
        <v>28</v>
      </c>
      <c r="C20" s="161" t="s">
        <v>16</v>
      </c>
      <c r="D20" s="160">
        <v>11</v>
      </c>
      <c r="E20" s="142" t="s">
        <v>26</v>
      </c>
      <c r="F20" s="164"/>
      <c r="G20" s="35" t="s">
        <v>27</v>
      </c>
      <c r="H20" s="36">
        <f>MIN($F$6:$F$29)</f>
        <v>0</v>
      </c>
      <c r="I20" s="37">
        <f>LOOKUP(H20,$P$7:$P$34,$S$7:$S$34)</f>
        <v>0</v>
      </c>
      <c r="J20" s="106">
        <f>H28_11月!$E$31*24</f>
        <v>0</v>
      </c>
      <c r="K20" s="38">
        <f t="shared" si="0"/>
        <v>0</v>
      </c>
      <c r="L20" s="39">
        <f>IF(F20&lt;=K20,F20,K20)</f>
        <v>0</v>
      </c>
      <c r="M20" s="40"/>
      <c r="N20" s="40"/>
      <c r="O20" s="40"/>
      <c r="P20" s="50">
        <v>250000</v>
      </c>
      <c r="Q20" s="41" t="s">
        <v>32</v>
      </c>
      <c r="R20" s="50">
        <v>270000</v>
      </c>
      <c r="S20" s="51">
        <v>1940</v>
      </c>
      <c r="T20" s="40"/>
      <c r="U20" s="40"/>
      <c r="V20" s="40"/>
      <c r="W20" s="40"/>
    </row>
    <row r="21" spans="1:23" ht="19.5" customHeight="1">
      <c r="A21" s="136"/>
      <c r="B21" s="163"/>
      <c r="C21" s="161"/>
      <c r="D21" s="160"/>
      <c r="E21" s="142"/>
      <c r="F21" s="165"/>
      <c r="G21" s="44" t="s">
        <v>31</v>
      </c>
      <c r="H21" s="45"/>
      <c r="I21" s="46"/>
      <c r="J21" s="98"/>
      <c r="K21" s="48">
        <f t="shared" si="0"/>
        <v>0</v>
      </c>
      <c r="L21" s="49">
        <f>IF(F20&lt;=K21,F20,K21)</f>
        <v>0</v>
      </c>
      <c r="M21" s="25"/>
      <c r="N21" s="25"/>
      <c r="O21" s="25"/>
      <c r="P21" s="50">
        <v>270000</v>
      </c>
      <c r="Q21" s="41" t="s">
        <v>32</v>
      </c>
      <c r="R21" s="50">
        <v>290000</v>
      </c>
      <c r="S21" s="51">
        <v>2090</v>
      </c>
      <c r="T21" s="25"/>
      <c r="U21" s="25"/>
      <c r="V21" s="25"/>
      <c r="W21" s="25"/>
    </row>
    <row r="22" spans="1:23" s="43" customFormat="1" ht="19.5" customHeight="1">
      <c r="A22" s="136" t="s">
        <v>25</v>
      </c>
      <c r="B22" s="163">
        <v>28</v>
      </c>
      <c r="C22" s="161" t="s">
        <v>16</v>
      </c>
      <c r="D22" s="160">
        <v>12</v>
      </c>
      <c r="E22" s="142" t="s">
        <v>26</v>
      </c>
      <c r="F22" s="162"/>
      <c r="G22" s="35" t="s">
        <v>27</v>
      </c>
      <c r="H22" s="36">
        <f>MIN($F$6:$F$29)</f>
        <v>0</v>
      </c>
      <c r="I22" s="37">
        <f>LOOKUP(H22,$P$7:$P$34,$S$7:$S$34)</f>
        <v>0</v>
      </c>
      <c r="J22" s="106">
        <f>H28_12月!$E$31*24</f>
        <v>0</v>
      </c>
      <c r="K22" s="38">
        <f t="shared" si="0"/>
        <v>0</v>
      </c>
      <c r="L22" s="39">
        <f>IF(F22&lt;=K22,F22,K22)</f>
        <v>0</v>
      </c>
      <c r="M22" s="40"/>
      <c r="N22" s="40"/>
      <c r="O22" s="40"/>
      <c r="P22" s="50">
        <v>290000</v>
      </c>
      <c r="Q22" s="41" t="s">
        <v>32</v>
      </c>
      <c r="R22" s="50">
        <v>310000</v>
      </c>
      <c r="S22" s="51">
        <v>2250</v>
      </c>
      <c r="T22" s="40"/>
      <c r="U22" s="40"/>
      <c r="V22" s="40"/>
      <c r="W22" s="40"/>
    </row>
    <row r="23" spans="1:23" ht="19.5" customHeight="1">
      <c r="A23" s="136"/>
      <c r="B23" s="163"/>
      <c r="C23" s="161"/>
      <c r="D23" s="160"/>
      <c r="E23" s="142"/>
      <c r="F23" s="162"/>
      <c r="G23" s="44" t="s">
        <v>31</v>
      </c>
      <c r="H23" s="45"/>
      <c r="I23" s="46"/>
      <c r="J23" s="98"/>
      <c r="K23" s="48">
        <f t="shared" si="0"/>
        <v>0</v>
      </c>
      <c r="L23" s="49">
        <f>IF(F22&lt;=K23,F22,K23)</f>
        <v>0</v>
      </c>
      <c r="M23" s="25"/>
      <c r="N23" s="25"/>
      <c r="O23" s="25"/>
      <c r="P23" s="50">
        <v>310000</v>
      </c>
      <c r="Q23" s="41" t="s">
        <v>32</v>
      </c>
      <c r="R23" s="50">
        <v>330000</v>
      </c>
      <c r="S23" s="51">
        <v>2400</v>
      </c>
      <c r="T23" s="25"/>
      <c r="U23" s="25"/>
      <c r="V23" s="25"/>
      <c r="W23" s="25"/>
    </row>
    <row r="24" spans="1:23" s="43" customFormat="1" ht="19.5" customHeight="1">
      <c r="A24" s="136" t="s">
        <v>25</v>
      </c>
      <c r="B24" s="160"/>
      <c r="C24" s="161" t="s">
        <v>16</v>
      </c>
      <c r="D24" s="160"/>
      <c r="E24" s="142" t="s">
        <v>26</v>
      </c>
      <c r="F24" s="162"/>
      <c r="G24" s="35" t="s">
        <v>27</v>
      </c>
      <c r="H24" s="36">
        <f>MIN($F$6:$F$29)</f>
        <v>0</v>
      </c>
      <c r="I24" s="37">
        <f>LOOKUP(H24,$P$7:$P$34,$S$7:$S$34)</f>
        <v>0</v>
      </c>
      <c r="J24" s="106"/>
      <c r="K24" s="38">
        <f t="shared" si="0"/>
        <v>0</v>
      </c>
      <c r="L24" s="39">
        <f>IF(F24&lt;=K24,F24,K24)</f>
        <v>0</v>
      </c>
      <c r="M24" s="40"/>
      <c r="N24" s="40"/>
      <c r="O24" s="40"/>
      <c r="P24" s="50">
        <v>330000</v>
      </c>
      <c r="Q24" s="41" t="s">
        <v>32</v>
      </c>
      <c r="R24" s="50">
        <v>350000</v>
      </c>
      <c r="S24" s="51">
        <v>2560</v>
      </c>
      <c r="T24" s="40"/>
      <c r="U24" s="40"/>
      <c r="V24" s="40"/>
      <c r="W24" s="40"/>
    </row>
    <row r="25" spans="1:23" ht="19.5" customHeight="1">
      <c r="A25" s="136"/>
      <c r="B25" s="160"/>
      <c r="C25" s="161"/>
      <c r="D25" s="160"/>
      <c r="E25" s="142"/>
      <c r="F25" s="162"/>
      <c r="G25" s="44" t="s">
        <v>31</v>
      </c>
      <c r="H25" s="45"/>
      <c r="I25" s="46"/>
      <c r="J25" s="99"/>
      <c r="K25" s="48">
        <f t="shared" si="0"/>
        <v>0</v>
      </c>
      <c r="L25" s="49">
        <f>IF(F24&lt;=K25,F24,K25)</f>
        <v>0</v>
      </c>
      <c r="M25" s="25"/>
      <c r="N25" s="25"/>
      <c r="O25" s="25"/>
      <c r="P25" s="50">
        <v>350000</v>
      </c>
      <c r="Q25" s="41" t="s">
        <v>32</v>
      </c>
      <c r="R25" s="50">
        <v>370000</v>
      </c>
      <c r="S25" s="51">
        <v>2710</v>
      </c>
      <c r="T25" s="25"/>
      <c r="U25" s="25"/>
      <c r="V25" s="25"/>
      <c r="W25" s="25"/>
    </row>
    <row r="26" spans="1:23" s="43" customFormat="1" ht="19.5" customHeight="1">
      <c r="A26" s="136" t="s">
        <v>25</v>
      </c>
      <c r="B26" s="160"/>
      <c r="C26" s="161" t="s">
        <v>16</v>
      </c>
      <c r="D26" s="160"/>
      <c r="E26" s="142" t="s">
        <v>26</v>
      </c>
      <c r="F26" s="162"/>
      <c r="G26" s="35" t="s">
        <v>27</v>
      </c>
      <c r="H26" s="36">
        <f>MIN($F$6:$F$29)</f>
        <v>0</v>
      </c>
      <c r="I26" s="37">
        <f>LOOKUP(H26,$P$7:$P$34,$S$7:$S$34)</f>
        <v>0</v>
      </c>
      <c r="J26" s="106"/>
      <c r="K26" s="38">
        <f t="shared" si="0"/>
        <v>0</v>
      </c>
      <c r="L26" s="39">
        <f>IF(F26&lt;=K26,F26,K26)</f>
        <v>0</v>
      </c>
      <c r="M26" s="40"/>
      <c r="N26" s="40"/>
      <c r="O26" s="40"/>
      <c r="P26" s="50">
        <v>370000</v>
      </c>
      <c r="Q26" s="41" t="s">
        <v>32</v>
      </c>
      <c r="R26" s="50">
        <v>395000</v>
      </c>
      <c r="S26" s="51">
        <v>2870</v>
      </c>
      <c r="T26" s="40"/>
      <c r="U26" s="40"/>
      <c r="V26" s="40"/>
      <c r="W26" s="40"/>
    </row>
    <row r="27" spans="1:23" ht="19.5" customHeight="1">
      <c r="A27" s="136"/>
      <c r="B27" s="160"/>
      <c r="C27" s="161"/>
      <c r="D27" s="160"/>
      <c r="E27" s="142"/>
      <c r="F27" s="162"/>
      <c r="G27" s="44" t="s">
        <v>31</v>
      </c>
      <c r="H27" s="45"/>
      <c r="I27" s="46"/>
      <c r="J27" s="98"/>
      <c r="K27" s="48">
        <f t="shared" si="0"/>
        <v>0</v>
      </c>
      <c r="L27" s="49">
        <f>IF(F26&lt;=K27,F26,K27)</f>
        <v>0</v>
      </c>
      <c r="M27" s="25"/>
      <c r="N27" s="25"/>
      <c r="O27" s="25"/>
      <c r="P27" s="50">
        <v>395000</v>
      </c>
      <c r="Q27" s="41" t="s">
        <v>32</v>
      </c>
      <c r="R27" s="50">
        <v>425000</v>
      </c>
      <c r="S27" s="51">
        <v>3060</v>
      </c>
      <c r="T27" s="25"/>
      <c r="U27" s="25"/>
      <c r="V27" s="25"/>
      <c r="W27" s="25"/>
    </row>
    <row r="28" spans="1:23" s="43" customFormat="1" ht="19.5" customHeight="1">
      <c r="A28" s="136" t="s">
        <v>25</v>
      </c>
      <c r="B28" s="160"/>
      <c r="C28" s="161" t="s">
        <v>16</v>
      </c>
      <c r="D28" s="160"/>
      <c r="E28" s="142" t="s">
        <v>26</v>
      </c>
      <c r="F28" s="162"/>
      <c r="G28" s="35" t="s">
        <v>27</v>
      </c>
      <c r="H28" s="36">
        <f>MIN($F$6:$F$29)</f>
        <v>0</v>
      </c>
      <c r="I28" s="37">
        <f>LOOKUP(H28,$P$7:$P$34,$S$7:$S$34)</f>
        <v>0</v>
      </c>
      <c r="J28" s="106"/>
      <c r="K28" s="38">
        <f t="shared" si="0"/>
        <v>0</v>
      </c>
      <c r="L28" s="39">
        <f>IF(F28&lt;=K28,F28,K28)</f>
        <v>0</v>
      </c>
      <c r="M28" s="40"/>
      <c r="N28" s="40"/>
      <c r="O28" s="40"/>
      <c r="P28" s="50">
        <v>425000</v>
      </c>
      <c r="Q28" s="41" t="s">
        <v>32</v>
      </c>
      <c r="R28" s="50">
        <v>455000</v>
      </c>
      <c r="S28" s="51">
        <v>3330</v>
      </c>
      <c r="T28" s="40"/>
      <c r="U28" s="40"/>
      <c r="V28" s="40"/>
      <c r="W28" s="40"/>
    </row>
    <row r="29" spans="1:23" ht="19.5" customHeight="1">
      <c r="A29" s="136"/>
      <c r="B29" s="160"/>
      <c r="C29" s="161"/>
      <c r="D29" s="160"/>
      <c r="E29" s="142"/>
      <c r="F29" s="162"/>
      <c r="G29" s="44" t="s">
        <v>31</v>
      </c>
      <c r="H29" s="45"/>
      <c r="I29" s="46"/>
      <c r="J29" s="98"/>
      <c r="K29" s="48">
        <f t="shared" si="0"/>
        <v>0</v>
      </c>
      <c r="L29" s="49">
        <f>IF(F28&lt;=K29,F28,K29)</f>
        <v>0</v>
      </c>
      <c r="M29" s="25"/>
      <c r="N29" s="25"/>
      <c r="O29" s="25"/>
      <c r="P29" s="50">
        <v>455000</v>
      </c>
      <c r="Q29" s="41" t="s">
        <v>32</v>
      </c>
      <c r="R29" s="50">
        <v>485000</v>
      </c>
      <c r="S29" s="51">
        <v>3530</v>
      </c>
      <c r="T29" s="25"/>
      <c r="U29" s="25"/>
      <c r="V29" s="25"/>
      <c r="W29" s="25"/>
    </row>
    <row r="30" spans="1:23" ht="19.5" customHeight="1" thickBot="1">
      <c r="A30" s="52"/>
      <c r="B30" s="52"/>
      <c r="C30" s="52"/>
      <c r="D30" s="52"/>
      <c r="E30" s="53"/>
      <c r="F30" s="52"/>
      <c r="G30" s="54"/>
      <c r="H30" s="54"/>
      <c r="I30" s="52"/>
      <c r="J30" s="52"/>
      <c r="K30" s="52"/>
      <c r="L30" s="52"/>
      <c r="M30" s="25"/>
      <c r="N30" s="25"/>
      <c r="O30" s="25"/>
      <c r="P30" s="50">
        <v>485000</v>
      </c>
      <c r="Q30" s="41" t="s">
        <v>32</v>
      </c>
      <c r="R30" s="50">
        <v>515000</v>
      </c>
      <c r="S30" s="51">
        <v>3760</v>
      </c>
      <c r="T30" s="25"/>
      <c r="U30" s="25"/>
      <c r="V30" s="25"/>
      <c r="W30" s="25"/>
    </row>
    <row r="31" spans="1:23" ht="19.5" customHeight="1">
      <c r="A31" s="131" t="s">
        <v>33</v>
      </c>
      <c r="B31" s="132"/>
      <c r="C31" s="132"/>
      <c r="D31" s="132"/>
      <c r="E31" s="132"/>
      <c r="F31" s="132"/>
      <c r="G31" s="55" t="s">
        <v>27</v>
      </c>
      <c r="H31" s="55"/>
      <c r="I31" s="56"/>
      <c r="J31" s="100">
        <f t="shared" ref="J31:L32" si="1">J6+J8+J10+J12+J14+J16+J18+J20+J22+J24+J26+J28</f>
        <v>0</v>
      </c>
      <c r="K31" s="57">
        <f t="shared" si="1"/>
        <v>0</v>
      </c>
      <c r="L31" s="58">
        <f t="shared" si="1"/>
        <v>0</v>
      </c>
      <c r="M31" s="25"/>
      <c r="N31" s="25"/>
      <c r="O31" s="25"/>
      <c r="P31" s="50">
        <v>515000</v>
      </c>
      <c r="Q31" s="41" t="s">
        <v>32</v>
      </c>
      <c r="R31" s="50">
        <v>545000</v>
      </c>
      <c r="S31" s="51">
        <v>3990</v>
      </c>
      <c r="T31" s="25"/>
      <c r="U31" s="25"/>
      <c r="V31" s="25"/>
      <c r="W31" s="25"/>
    </row>
    <row r="32" spans="1:23" ht="19.5" customHeight="1" thickBot="1">
      <c r="A32" s="133"/>
      <c r="B32" s="134"/>
      <c r="C32" s="134"/>
      <c r="D32" s="134"/>
      <c r="E32" s="134"/>
      <c r="F32" s="134"/>
      <c r="G32" s="59" t="s">
        <v>31</v>
      </c>
      <c r="H32" s="59"/>
      <c r="I32" s="60"/>
      <c r="J32" s="101">
        <f t="shared" si="1"/>
        <v>0</v>
      </c>
      <c r="K32" s="62">
        <f t="shared" si="1"/>
        <v>0</v>
      </c>
      <c r="L32" s="63">
        <f t="shared" si="1"/>
        <v>0</v>
      </c>
      <c r="M32" s="25"/>
      <c r="N32" s="25"/>
      <c r="O32" s="25"/>
      <c r="P32" s="50">
        <v>545000</v>
      </c>
      <c r="Q32" s="41" t="s">
        <v>32</v>
      </c>
      <c r="R32" s="64">
        <v>575000</v>
      </c>
      <c r="S32" s="51">
        <v>4230</v>
      </c>
      <c r="T32" s="25"/>
      <c r="U32" s="25"/>
      <c r="V32" s="25"/>
      <c r="W32" s="25"/>
    </row>
    <row r="33" spans="1:19" ht="19.5" customHeight="1">
      <c r="A33" s="52"/>
      <c r="B33" s="52"/>
      <c r="C33" s="52"/>
      <c r="D33" s="52"/>
      <c r="E33" s="53"/>
      <c r="F33" s="52"/>
      <c r="G33" s="54"/>
      <c r="H33" s="54"/>
      <c r="I33" s="52"/>
      <c r="J33" s="52"/>
      <c r="K33" s="52"/>
      <c r="L33" s="52"/>
      <c r="M33" s="25"/>
      <c r="N33" s="25"/>
      <c r="O33" s="25"/>
      <c r="P33" s="64">
        <v>575000</v>
      </c>
      <c r="Q33" s="41" t="s">
        <v>32</v>
      </c>
      <c r="R33" s="64">
        <v>605000</v>
      </c>
      <c r="S33" s="65">
        <v>4460</v>
      </c>
    </row>
    <row r="34" spans="1:19" ht="19.5" customHeight="1">
      <c r="A34" s="52"/>
      <c r="B34" s="52"/>
      <c r="C34" s="52"/>
      <c r="D34" s="52"/>
      <c r="E34" s="53"/>
      <c r="F34" s="52"/>
      <c r="G34" s="54"/>
      <c r="H34" s="54"/>
      <c r="I34" s="52"/>
      <c r="J34" s="52"/>
      <c r="K34" s="52"/>
      <c r="L34" s="52"/>
      <c r="M34" s="25"/>
      <c r="N34" s="25"/>
      <c r="O34" s="25"/>
      <c r="P34" s="64">
        <v>605000</v>
      </c>
      <c r="Q34" s="41" t="s">
        <v>32</v>
      </c>
      <c r="R34" s="66"/>
      <c r="S34" s="65">
        <v>4690</v>
      </c>
    </row>
    <row r="35" spans="1:19" ht="19.5" customHeight="1"/>
    <row r="36" spans="1:19" ht="19.5" customHeight="1"/>
    <row r="37" spans="1:19" ht="19.5" customHeight="1"/>
    <row r="38" spans="1:19" ht="19.5" customHeight="1"/>
    <row r="39" spans="1:19" ht="19.5" customHeight="1"/>
    <row r="40" spans="1:19" ht="19.5" customHeight="1"/>
    <row r="41" spans="1:19" ht="19.5" customHeight="1"/>
    <row r="42" spans="1:19" ht="9.75" customHeight="1"/>
    <row r="43" spans="1:19" ht="19.5" customHeight="1"/>
    <row r="44" spans="1:19" ht="9.75" customHeight="1"/>
    <row r="45" spans="1:19" ht="21.75" customHeight="1"/>
  </sheetData>
  <sheetProtection formatCells="0" selectLockedCells="1"/>
  <mergeCells count="82">
    <mergeCell ref="P5:R5"/>
    <mergeCell ref="A4:C4"/>
    <mergeCell ref="D4:L4"/>
    <mergeCell ref="A3:C3"/>
    <mergeCell ref="D3:L3"/>
    <mergeCell ref="F6:F7"/>
    <mergeCell ref="A1:L1"/>
    <mergeCell ref="A2:L2"/>
    <mergeCell ref="A5:C5"/>
    <mergeCell ref="D5:E5"/>
    <mergeCell ref="A6:A7"/>
    <mergeCell ref="B6:B7"/>
    <mergeCell ref="C6:C7"/>
    <mergeCell ref="D6:D7"/>
    <mergeCell ref="E6:E7"/>
    <mergeCell ref="F10:F11"/>
    <mergeCell ref="A8:A9"/>
    <mergeCell ref="B8:B9"/>
    <mergeCell ref="C8:C9"/>
    <mergeCell ref="D8:D9"/>
    <mergeCell ref="E8:E9"/>
    <mergeCell ref="F8:F9"/>
    <mergeCell ref="A10:A11"/>
    <mergeCell ref="B10:B11"/>
    <mergeCell ref="C10:C11"/>
    <mergeCell ref="D10:D11"/>
    <mergeCell ref="E10:E11"/>
    <mergeCell ref="F14:F15"/>
    <mergeCell ref="A12:A13"/>
    <mergeCell ref="B12:B13"/>
    <mergeCell ref="C12:C13"/>
    <mergeCell ref="D12:D13"/>
    <mergeCell ref="E12:E13"/>
    <mergeCell ref="F12:F13"/>
    <mergeCell ref="A14:A15"/>
    <mergeCell ref="B14:B15"/>
    <mergeCell ref="C14:C15"/>
    <mergeCell ref="D14:D15"/>
    <mergeCell ref="E14:E15"/>
    <mergeCell ref="F18:F19"/>
    <mergeCell ref="A16:A17"/>
    <mergeCell ref="B16:B17"/>
    <mergeCell ref="C16:C17"/>
    <mergeCell ref="D16:D17"/>
    <mergeCell ref="E16:E17"/>
    <mergeCell ref="F16:F17"/>
    <mergeCell ref="A18:A19"/>
    <mergeCell ref="B18:B19"/>
    <mergeCell ref="C18:C19"/>
    <mergeCell ref="D18:D19"/>
    <mergeCell ref="E18:E19"/>
    <mergeCell ref="F22:F23"/>
    <mergeCell ref="A20:A21"/>
    <mergeCell ref="B20:B21"/>
    <mergeCell ref="C20:C21"/>
    <mergeCell ref="D20:D21"/>
    <mergeCell ref="E20:E21"/>
    <mergeCell ref="F20:F21"/>
    <mergeCell ref="A22:A23"/>
    <mergeCell ref="B22:B23"/>
    <mergeCell ref="C22:C23"/>
    <mergeCell ref="D22:D23"/>
    <mergeCell ref="E22:E23"/>
    <mergeCell ref="F26:F27"/>
    <mergeCell ref="A24:A25"/>
    <mergeCell ref="B24:B25"/>
    <mergeCell ref="C24:C25"/>
    <mergeCell ref="D24:D25"/>
    <mergeCell ref="E24:E25"/>
    <mergeCell ref="F24:F25"/>
    <mergeCell ref="A26:A27"/>
    <mergeCell ref="B26:B27"/>
    <mergeCell ref="C26:C27"/>
    <mergeCell ref="D26:D27"/>
    <mergeCell ref="E26:E27"/>
    <mergeCell ref="A31:F32"/>
    <mergeCell ref="A28:A29"/>
    <mergeCell ref="B28:B29"/>
    <mergeCell ref="C28:C29"/>
    <mergeCell ref="D28:D29"/>
    <mergeCell ref="E28:E29"/>
    <mergeCell ref="F28:F29"/>
  </mergeCells>
  <phoneticPr fontId="3"/>
  <printOptions horizontalCentered="1"/>
  <pageMargins left="0.42" right="0.47" top="0.78740157480314965" bottom="0.78740157480314965" header="0.51181102362204722" footer="0.51181102362204722"/>
  <pageSetup paperSize="9" scale="78" orientation="portrait" r:id="rId1"/>
  <headerFooter alignWithMargins="0"/>
  <ignoredErrors>
    <ignoredError sqref="K10" evalError="1"/>
  </ignoredError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375" style="11" customWidth="1"/>
    <col min="13" max="13" width="11.375" style="8"/>
    <col min="14" max="14" width="17.375" style="114" customWidth="1"/>
    <col min="15" max="16384" width="11.375" style="8"/>
  </cols>
  <sheetData>
    <row r="1" spans="1:14" ht="30" customHeight="1">
      <c r="A1" s="8" t="s">
        <v>60</v>
      </c>
      <c r="C1" s="191" t="s">
        <v>66</v>
      </c>
      <c r="D1" s="191"/>
      <c r="E1" s="191"/>
      <c r="F1" s="191"/>
      <c r="G1" s="191"/>
      <c r="H1" s="191"/>
      <c r="I1" s="191"/>
      <c r="J1" s="191"/>
      <c r="K1" s="191"/>
      <c r="L1" s="119"/>
    </row>
    <row r="2" spans="1:14" ht="30" customHeight="1">
      <c r="C2" s="191"/>
      <c r="D2" s="191"/>
      <c r="E2" s="191"/>
      <c r="F2" s="191"/>
      <c r="G2" s="191"/>
      <c r="H2" s="191"/>
      <c r="I2" s="191"/>
      <c r="J2" s="191"/>
      <c r="K2" s="191"/>
      <c r="L2" s="119"/>
    </row>
    <row r="3" spans="1:14" ht="30" customHeight="1">
      <c r="A3" s="7" t="s">
        <v>13</v>
      </c>
      <c r="B3" s="192" t="str">
        <f>○○太郎!D3</f>
        <v>株式会社×××</v>
      </c>
      <c r="C3" s="192"/>
      <c r="D3" s="192"/>
      <c r="E3" s="1"/>
      <c r="F3" s="1"/>
      <c r="G3" s="1"/>
      <c r="H3" s="1"/>
      <c r="I3" s="1"/>
      <c r="J3" s="1"/>
      <c r="K3" s="1"/>
      <c r="L3" s="119"/>
    </row>
    <row r="4" spans="1:14" ht="30" customHeight="1">
      <c r="A4" s="9" t="s">
        <v>2</v>
      </c>
      <c r="B4" s="192" t="str">
        <f ca="1">○○太郎!D4</f>
        <v>○○太郎</v>
      </c>
      <c r="C4" s="192"/>
      <c r="D4" s="192"/>
      <c r="E4" s="10"/>
      <c r="F4" s="10"/>
      <c r="G4" s="10"/>
    </row>
    <row r="5" spans="1:14" ht="30" customHeight="1">
      <c r="A5" s="12" t="s">
        <v>12</v>
      </c>
      <c r="B5" s="193">
        <f>○○太郎!I6</f>
        <v>0</v>
      </c>
      <c r="C5" s="193"/>
      <c r="D5" s="193"/>
      <c r="E5" s="10" t="s">
        <v>0</v>
      </c>
      <c r="F5" s="10"/>
      <c r="G5" s="10"/>
    </row>
    <row r="6" spans="1:14" ht="30" customHeight="1" thickBot="1">
      <c r="A6" s="13" t="s">
        <v>14</v>
      </c>
    </row>
    <row r="7" spans="1:14" s="14" customFormat="1" ht="47.25" customHeight="1">
      <c r="A7" s="120" t="s">
        <v>11</v>
      </c>
      <c r="B7" s="194" t="s">
        <v>10</v>
      </c>
      <c r="C7" s="194"/>
      <c r="D7" s="194"/>
      <c r="E7" s="195" t="s">
        <v>9</v>
      </c>
      <c r="F7" s="196"/>
      <c r="G7" s="196"/>
      <c r="H7" s="197"/>
      <c r="I7" s="195" t="s">
        <v>8</v>
      </c>
      <c r="J7" s="197"/>
      <c r="K7" s="15" t="s">
        <v>7</v>
      </c>
      <c r="L7" s="128" t="s">
        <v>76</v>
      </c>
      <c r="M7" s="121" t="s">
        <v>61</v>
      </c>
      <c r="N7" s="122" t="s">
        <v>62</v>
      </c>
    </row>
    <row r="8" spans="1:14" ht="46.5" customHeight="1">
      <c r="A8" s="107" t="s">
        <v>50</v>
      </c>
      <c r="B8" s="110">
        <v>0.375</v>
      </c>
      <c r="C8" s="16" t="s">
        <v>5</v>
      </c>
      <c r="D8" s="112">
        <v>0.75</v>
      </c>
      <c r="E8" s="188">
        <f>IF(N8&gt;0,FLOOR(N8,"0:30"),"")</f>
        <v>0.33333333333333331</v>
      </c>
      <c r="F8" s="189"/>
      <c r="G8" s="189"/>
      <c r="H8" s="190"/>
      <c r="I8" s="4">
        <f>IF(B8="",,E8*24*$B$5)</f>
        <v>0</v>
      </c>
      <c r="J8" s="17" t="s">
        <v>0</v>
      </c>
      <c r="K8" s="115"/>
      <c r="L8" s="129"/>
      <c r="M8" s="118">
        <v>4.1666666666666664E-2</v>
      </c>
      <c r="N8" s="114">
        <f>D8-B8-M8</f>
        <v>0.33333333333333331</v>
      </c>
    </row>
    <row r="9" spans="1:14" ht="46.5" customHeight="1">
      <c r="A9" s="107" t="s">
        <v>51</v>
      </c>
      <c r="B9" s="110">
        <v>0.375</v>
      </c>
      <c r="C9" s="16" t="s">
        <v>5</v>
      </c>
      <c r="D9" s="112">
        <v>0.71527777777777779</v>
      </c>
      <c r="E9" s="188">
        <f t="shared" ref="E9:E29" si="0">IF(N9&gt;0,FLOOR(N9,"0:30"),"")</f>
        <v>0.29166666666666663</v>
      </c>
      <c r="F9" s="189"/>
      <c r="G9" s="189"/>
      <c r="H9" s="190"/>
      <c r="I9" s="4">
        <f t="shared" ref="I9:I30" si="1">IF(B9="",,E9*24*$B$5)</f>
        <v>0</v>
      </c>
      <c r="J9" s="17" t="s">
        <v>0</v>
      </c>
      <c r="K9" s="115"/>
      <c r="L9" s="129"/>
      <c r="M9" s="118">
        <v>4.1666666666666664E-2</v>
      </c>
      <c r="N9" s="114">
        <f t="shared" ref="N9:N30" si="2">D9-B9-M9</f>
        <v>0.2986111111111111</v>
      </c>
    </row>
    <row r="10" spans="1:14" ht="46.5" customHeight="1">
      <c r="A10" s="107" t="s">
        <v>52</v>
      </c>
      <c r="B10" s="110">
        <v>0.375</v>
      </c>
      <c r="C10" s="16" t="s">
        <v>5</v>
      </c>
      <c r="D10" s="112">
        <v>0.5</v>
      </c>
      <c r="E10" s="188">
        <f t="shared" si="0"/>
        <v>0.125</v>
      </c>
      <c r="F10" s="189"/>
      <c r="G10" s="189"/>
      <c r="H10" s="190"/>
      <c r="I10" s="4">
        <f t="shared" si="1"/>
        <v>0</v>
      </c>
      <c r="J10" s="17" t="s">
        <v>0</v>
      </c>
      <c r="K10" s="115"/>
      <c r="L10" s="129"/>
      <c r="M10" s="118">
        <v>0</v>
      </c>
      <c r="N10" s="114">
        <f t="shared" si="2"/>
        <v>0.125</v>
      </c>
    </row>
    <row r="11" spans="1:14" ht="46.5" customHeight="1">
      <c r="A11" s="107" t="s">
        <v>53</v>
      </c>
      <c r="B11" s="110">
        <v>0.375</v>
      </c>
      <c r="C11" s="16" t="s">
        <v>5</v>
      </c>
      <c r="D11" s="112">
        <v>0.5</v>
      </c>
      <c r="E11" s="188">
        <f t="shared" si="0"/>
        <v>0.125</v>
      </c>
      <c r="F11" s="189"/>
      <c r="G11" s="189"/>
      <c r="H11" s="190"/>
      <c r="I11" s="4">
        <f t="shared" si="1"/>
        <v>0</v>
      </c>
      <c r="J11" s="17" t="s">
        <v>0</v>
      </c>
      <c r="K11" s="115"/>
      <c r="L11" s="129"/>
      <c r="M11" s="118">
        <v>0</v>
      </c>
      <c r="N11" s="114">
        <f t="shared" si="2"/>
        <v>0.125</v>
      </c>
    </row>
    <row r="12" spans="1:14" ht="46.5" customHeight="1">
      <c r="A12" s="107" t="s">
        <v>54</v>
      </c>
      <c r="B12" s="110">
        <v>0.375</v>
      </c>
      <c r="C12" s="16" t="s">
        <v>5</v>
      </c>
      <c r="D12" s="112">
        <v>0.65625</v>
      </c>
      <c r="E12" s="188">
        <f t="shared" si="0"/>
        <v>0.22916666666666666</v>
      </c>
      <c r="F12" s="189"/>
      <c r="G12" s="189"/>
      <c r="H12" s="190"/>
      <c r="I12" s="4">
        <f t="shared" si="1"/>
        <v>0</v>
      </c>
      <c r="J12" s="17" t="s">
        <v>0</v>
      </c>
      <c r="K12" s="115"/>
      <c r="L12" s="129"/>
      <c r="M12" s="118">
        <v>4.1666666666666664E-2</v>
      </c>
      <c r="N12" s="114">
        <f t="shared" si="2"/>
        <v>0.23958333333333334</v>
      </c>
    </row>
    <row r="13" spans="1:14" ht="46.5" customHeight="1">
      <c r="A13" s="107" t="s">
        <v>55</v>
      </c>
      <c r="B13" s="110"/>
      <c r="C13" s="16" t="s">
        <v>5</v>
      </c>
      <c r="D13" s="112"/>
      <c r="E13" s="188" t="str">
        <f t="shared" si="0"/>
        <v/>
      </c>
      <c r="F13" s="189"/>
      <c r="G13" s="189"/>
      <c r="H13" s="190"/>
      <c r="I13" s="4">
        <f t="shared" si="1"/>
        <v>0</v>
      </c>
      <c r="J13" s="17" t="s">
        <v>0</v>
      </c>
      <c r="K13" s="115"/>
      <c r="L13" s="129"/>
      <c r="M13" s="118"/>
      <c r="N13" s="114">
        <f t="shared" si="2"/>
        <v>0</v>
      </c>
    </row>
    <row r="14" spans="1:14" ht="46.5" customHeight="1">
      <c r="A14" s="107" t="s">
        <v>56</v>
      </c>
      <c r="B14" s="110"/>
      <c r="C14" s="16" t="s">
        <v>5</v>
      </c>
      <c r="D14" s="112"/>
      <c r="E14" s="188" t="str">
        <f t="shared" si="0"/>
        <v/>
      </c>
      <c r="F14" s="189"/>
      <c r="G14" s="189"/>
      <c r="H14" s="190"/>
      <c r="I14" s="4">
        <f t="shared" si="1"/>
        <v>0</v>
      </c>
      <c r="J14" s="17" t="s">
        <v>0</v>
      </c>
      <c r="K14" s="115"/>
      <c r="L14" s="129"/>
      <c r="M14" s="118"/>
      <c r="N14" s="114">
        <f t="shared" si="2"/>
        <v>0</v>
      </c>
    </row>
    <row r="15" spans="1:14" ht="46.5" customHeight="1">
      <c r="A15" s="107" t="s">
        <v>57</v>
      </c>
      <c r="B15" s="110"/>
      <c r="C15" s="16" t="s">
        <v>5</v>
      </c>
      <c r="D15" s="112"/>
      <c r="E15" s="188" t="str">
        <f t="shared" si="0"/>
        <v/>
      </c>
      <c r="F15" s="189"/>
      <c r="G15" s="189"/>
      <c r="H15" s="190"/>
      <c r="I15" s="4">
        <f t="shared" si="1"/>
        <v>0</v>
      </c>
      <c r="J15" s="17" t="s">
        <v>0</v>
      </c>
      <c r="K15" s="115"/>
      <c r="L15" s="129"/>
      <c r="M15" s="118"/>
      <c r="N15" s="114">
        <f t="shared" si="2"/>
        <v>0</v>
      </c>
    </row>
    <row r="16" spans="1:14" ht="46.5" customHeight="1">
      <c r="A16" s="107" t="s">
        <v>6</v>
      </c>
      <c r="B16" s="110"/>
      <c r="C16" s="16" t="s">
        <v>5</v>
      </c>
      <c r="D16" s="112"/>
      <c r="E16" s="188" t="str">
        <f t="shared" si="0"/>
        <v/>
      </c>
      <c r="F16" s="189"/>
      <c r="G16" s="189"/>
      <c r="H16" s="190"/>
      <c r="I16" s="4">
        <f t="shared" si="1"/>
        <v>0</v>
      </c>
      <c r="J16" s="17" t="s">
        <v>0</v>
      </c>
      <c r="K16" s="115"/>
      <c r="L16" s="129"/>
      <c r="M16" s="118"/>
      <c r="N16" s="114">
        <f t="shared" si="2"/>
        <v>0</v>
      </c>
    </row>
    <row r="17" spans="1:14" ht="46.5" customHeight="1">
      <c r="A17" s="107" t="s">
        <v>6</v>
      </c>
      <c r="B17" s="110"/>
      <c r="C17" s="16" t="s">
        <v>5</v>
      </c>
      <c r="D17" s="112"/>
      <c r="E17" s="188" t="str">
        <f t="shared" si="0"/>
        <v/>
      </c>
      <c r="F17" s="189"/>
      <c r="G17" s="189"/>
      <c r="H17" s="190"/>
      <c r="I17" s="4">
        <f t="shared" si="1"/>
        <v>0</v>
      </c>
      <c r="J17" s="17" t="s">
        <v>0</v>
      </c>
      <c r="K17" s="115"/>
      <c r="L17" s="129"/>
      <c r="M17" s="118"/>
      <c r="N17" s="114">
        <f t="shared" si="2"/>
        <v>0</v>
      </c>
    </row>
    <row r="18" spans="1:14" ht="46.5" customHeight="1">
      <c r="A18" s="107" t="s">
        <v>6</v>
      </c>
      <c r="B18" s="110"/>
      <c r="C18" s="16" t="s">
        <v>5</v>
      </c>
      <c r="D18" s="112"/>
      <c r="E18" s="188" t="str">
        <f t="shared" si="0"/>
        <v/>
      </c>
      <c r="F18" s="189"/>
      <c r="G18" s="189"/>
      <c r="H18" s="190"/>
      <c r="I18" s="4">
        <f t="shared" si="1"/>
        <v>0</v>
      </c>
      <c r="J18" s="17" t="s">
        <v>0</v>
      </c>
      <c r="K18" s="115"/>
      <c r="L18" s="129"/>
      <c r="M18" s="118"/>
      <c r="N18" s="114">
        <f t="shared" si="2"/>
        <v>0</v>
      </c>
    </row>
    <row r="19" spans="1:14" ht="46.5" customHeight="1">
      <c r="A19" s="107" t="s">
        <v>6</v>
      </c>
      <c r="B19" s="110"/>
      <c r="C19" s="16" t="s">
        <v>5</v>
      </c>
      <c r="D19" s="112"/>
      <c r="E19" s="188" t="str">
        <f t="shared" si="0"/>
        <v/>
      </c>
      <c r="F19" s="189"/>
      <c r="G19" s="189"/>
      <c r="H19" s="190"/>
      <c r="I19" s="4">
        <f t="shared" si="1"/>
        <v>0</v>
      </c>
      <c r="J19" s="17" t="s">
        <v>0</v>
      </c>
      <c r="K19" s="115"/>
      <c r="L19" s="129"/>
      <c r="M19" s="118"/>
      <c r="N19" s="114">
        <f t="shared" si="2"/>
        <v>0</v>
      </c>
    </row>
    <row r="20" spans="1:14" ht="46.5" customHeight="1">
      <c r="A20" s="107" t="s">
        <v>6</v>
      </c>
      <c r="B20" s="110"/>
      <c r="C20" s="16" t="s">
        <v>5</v>
      </c>
      <c r="D20" s="112"/>
      <c r="E20" s="188" t="str">
        <f t="shared" si="0"/>
        <v/>
      </c>
      <c r="F20" s="189"/>
      <c r="G20" s="189"/>
      <c r="H20" s="190"/>
      <c r="I20" s="4">
        <f t="shared" si="1"/>
        <v>0</v>
      </c>
      <c r="J20" s="17" t="s">
        <v>0</v>
      </c>
      <c r="K20" s="115"/>
      <c r="L20" s="129"/>
      <c r="M20" s="118"/>
      <c r="N20" s="114">
        <f t="shared" si="2"/>
        <v>0</v>
      </c>
    </row>
    <row r="21" spans="1:14" ht="46.5" customHeight="1">
      <c r="A21" s="107" t="s">
        <v>6</v>
      </c>
      <c r="B21" s="110"/>
      <c r="C21" s="16" t="s">
        <v>5</v>
      </c>
      <c r="D21" s="112"/>
      <c r="E21" s="188" t="str">
        <f t="shared" si="0"/>
        <v/>
      </c>
      <c r="F21" s="189"/>
      <c r="G21" s="189"/>
      <c r="H21" s="190"/>
      <c r="I21" s="4">
        <f t="shared" si="1"/>
        <v>0</v>
      </c>
      <c r="J21" s="17" t="s">
        <v>0</v>
      </c>
      <c r="K21" s="115"/>
      <c r="L21" s="129"/>
      <c r="M21" s="118"/>
      <c r="N21" s="114">
        <f t="shared" si="2"/>
        <v>0</v>
      </c>
    </row>
    <row r="22" spans="1:14" ht="46.5" customHeight="1">
      <c r="A22" s="107" t="s">
        <v>6</v>
      </c>
      <c r="B22" s="110"/>
      <c r="C22" s="16" t="s">
        <v>5</v>
      </c>
      <c r="D22" s="112"/>
      <c r="E22" s="188" t="str">
        <f t="shared" si="0"/>
        <v/>
      </c>
      <c r="F22" s="189"/>
      <c r="G22" s="189"/>
      <c r="H22" s="190"/>
      <c r="I22" s="4">
        <f t="shared" si="1"/>
        <v>0</v>
      </c>
      <c r="J22" s="17" t="s">
        <v>0</v>
      </c>
      <c r="K22" s="115"/>
      <c r="L22" s="129"/>
      <c r="M22" s="118"/>
      <c r="N22" s="114">
        <f t="shared" si="2"/>
        <v>0</v>
      </c>
    </row>
    <row r="23" spans="1:14" ht="46.5" customHeight="1">
      <c r="A23" s="107" t="s">
        <v>6</v>
      </c>
      <c r="B23" s="110"/>
      <c r="C23" s="16" t="s">
        <v>5</v>
      </c>
      <c r="D23" s="112"/>
      <c r="E23" s="188" t="str">
        <f t="shared" si="0"/>
        <v/>
      </c>
      <c r="F23" s="189"/>
      <c r="G23" s="189"/>
      <c r="H23" s="190"/>
      <c r="I23" s="4">
        <f t="shared" si="1"/>
        <v>0</v>
      </c>
      <c r="J23" s="17" t="s">
        <v>0</v>
      </c>
      <c r="K23" s="115"/>
      <c r="L23" s="129"/>
      <c r="M23" s="118"/>
      <c r="N23" s="114">
        <f t="shared" si="2"/>
        <v>0</v>
      </c>
    </row>
    <row r="24" spans="1:14" ht="46.5" customHeight="1">
      <c r="A24" s="107" t="s">
        <v>6</v>
      </c>
      <c r="B24" s="110"/>
      <c r="C24" s="16" t="s">
        <v>5</v>
      </c>
      <c r="D24" s="112"/>
      <c r="E24" s="188" t="str">
        <f t="shared" si="0"/>
        <v/>
      </c>
      <c r="F24" s="189"/>
      <c r="G24" s="189"/>
      <c r="H24" s="190"/>
      <c r="I24" s="4">
        <f t="shared" si="1"/>
        <v>0</v>
      </c>
      <c r="J24" s="17" t="s">
        <v>0</v>
      </c>
      <c r="K24" s="116"/>
      <c r="L24" s="129"/>
      <c r="M24" s="118"/>
      <c r="N24" s="114">
        <f t="shared" si="2"/>
        <v>0</v>
      </c>
    </row>
    <row r="25" spans="1:14" ht="46.5" customHeight="1">
      <c r="A25" s="107" t="s">
        <v>6</v>
      </c>
      <c r="B25" s="110"/>
      <c r="C25" s="16" t="s">
        <v>5</v>
      </c>
      <c r="D25" s="112"/>
      <c r="E25" s="188" t="str">
        <f t="shared" si="0"/>
        <v/>
      </c>
      <c r="F25" s="189"/>
      <c r="G25" s="189"/>
      <c r="H25" s="190"/>
      <c r="I25" s="4">
        <f t="shared" si="1"/>
        <v>0</v>
      </c>
      <c r="J25" s="17" t="s">
        <v>0</v>
      </c>
      <c r="K25" s="115"/>
      <c r="L25" s="129"/>
      <c r="M25" s="118"/>
      <c r="N25" s="114">
        <f t="shared" si="2"/>
        <v>0</v>
      </c>
    </row>
    <row r="26" spans="1:14" ht="46.5" customHeight="1">
      <c r="A26" s="107" t="s">
        <v>6</v>
      </c>
      <c r="B26" s="110"/>
      <c r="C26" s="16" t="s">
        <v>5</v>
      </c>
      <c r="D26" s="112"/>
      <c r="E26" s="188" t="str">
        <f t="shared" si="0"/>
        <v/>
      </c>
      <c r="F26" s="189"/>
      <c r="G26" s="189"/>
      <c r="H26" s="190"/>
      <c r="I26" s="4">
        <f t="shared" si="1"/>
        <v>0</v>
      </c>
      <c r="J26" s="17" t="s">
        <v>0</v>
      </c>
      <c r="K26" s="115"/>
      <c r="L26" s="129"/>
      <c r="M26" s="118"/>
      <c r="N26" s="114">
        <f t="shared" si="2"/>
        <v>0</v>
      </c>
    </row>
    <row r="27" spans="1:14" ht="46.5" customHeight="1">
      <c r="A27" s="107" t="s">
        <v>6</v>
      </c>
      <c r="B27" s="110"/>
      <c r="C27" s="16" t="s">
        <v>5</v>
      </c>
      <c r="D27" s="112"/>
      <c r="E27" s="188" t="str">
        <f t="shared" si="0"/>
        <v/>
      </c>
      <c r="F27" s="189"/>
      <c r="G27" s="189"/>
      <c r="H27" s="190"/>
      <c r="I27" s="4">
        <f t="shared" si="1"/>
        <v>0</v>
      </c>
      <c r="J27" s="17" t="s">
        <v>0</v>
      </c>
      <c r="K27" s="115"/>
      <c r="L27" s="129"/>
      <c r="M27" s="118"/>
      <c r="N27" s="114">
        <f t="shared" si="2"/>
        <v>0</v>
      </c>
    </row>
    <row r="28" spans="1:14" ht="46.5" customHeight="1">
      <c r="A28" s="107" t="s">
        <v>6</v>
      </c>
      <c r="B28" s="110"/>
      <c r="C28" s="16" t="s">
        <v>5</v>
      </c>
      <c r="D28" s="112"/>
      <c r="E28" s="188" t="str">
        <f t="shared" si="0"/>
        <v/>
      </c>
      <c r="F28" s="189"/>
      <c r="G28" s="189"/>
      <c r="H28" s="190"/>
      <c r="I28" s="4">
        <f t="shared" si="1"/>
        <v>0</v>
      </c>
      <c r="J28" s="17" t="s">
        <v>0</v>
      </c>
      <c r="K28" s="115"/>
      <c r="L28" s="129"/>
      <c r="M28" s="118"/>
      <c r="N28" s="114">
        <f t="shared" si="2"/>
        <v>0</v>
      </c>
    </row>
    <row r="29" spans="1:14" ht="46.5" customHeight="1">
      <c r="A29" s="107" t="s">
        <v>6</v>
      </c>
      <c r="B29" s="110"/>
      <c r="C29" s="16" t="s">
        <v>5</v>
      </c>
      <c r="D29" s="112"/>
      <c r="E29" s="188" t="str">
        <f t="shared" si="0"/>
        <v/>
      </c>
      <c r="F29" s="189"/>
      <c r="G29" s="189"/>
      <c r="H29" s="190"/>
      <c r="I29" s="4">
        <f t="shared" si="1"/>
        <v>0</v>
      </c>
      <c r="J29" s="17" t="s">
        <v>0</v>
      </c>
      <c r="K29" s="115"/>
      <c r="L29" s="129"/>
      <c r="M29" s="118"/>
      <c r="N29" s="114">
        <f t="shared" si="2"/>
        <v>0</v>
      </c>
    </row>
    <row r="30" spans="1:14" ht="46.5" customHeight="1" thickBot="1">
      <c r="A30" s="108" t="s">
        <v>6</v>
      </c>
      <c r="B30" s="111"/>
      <c r="C30" s="18" t="s">
        <v>5</v>
      </c>
      <c r="D30" s="113"/>
      <c r="E30" s="174" t="str">
        <f>IF(N30&gt;0,FLOOR(N30,"0:30"),"")</f>
        <v/>
      </c>
      <c r="F30" s="175"/>
      <c r="G30" s="175"/>
      <c r="H30" s="176"/>
      <c r="I30" s="4">
        <f t="shared" si="1"/>
        <v>0</v>
      </c>
      <c r="J30" s="17" t="s">
        <v>0</v>
      </c>
      <c r="K30" s="117"/>
      <c r="L30" s="130"/>
      <c r="M30" s="118"/>
      <c r="N30" s="114">
        <f t="shared" si="2"/>
        <v>0</v>
      </c>
    </row>
    <row r="31" spans="1:14" ht="46.5" customHeight="1" thickBot="1">
      <c r="A31" s="109" t="s">
        <v>33</v>
      </c>
      <c r="B31" s="177"/>
      <c r="C31" s="178"/>
      <c r="D31" s="179"/>
      <c r="E31" s="180">
        <f>SUM(E8:H30)</f>
        <v>1.1041666666666667</v>
      </c>
      <c r="F31" s="181"/>
      <c r="G31" s="181"/>
      <c r="H31" s="182"/>
      <c r="I31" s="3">
        <f>SUM(I8:I30)</f>
        <v>0</v>
      </c>
      <c r="J31" s="19" t="s">
        <v>0</v>
      </c>
      <c r="K31" s="172"/>
      <c r="L31" s="173"/>
    </row>
    <row r="32" spans="1:14" ht="19.5" customHeight="1" thickBot="1">
      <c r="A32" s="20"/>
      <c r="B32" s="21"/>
      <c r="C32" s="21"/>
      <c r="D32" s="21"/>
      <c r="E32" s="6"/>
      <c r="F32" s="6"/>
      <c r="G32" s="21"/>
      <c r="H32" s="21"/>
      <c r="I32" s="5"/>
      <c r="J32" s="10"/>
      <c r="K32" s="22"/>
      <c r="L32" s="22"/>
    </row>
    <row r="33" spans="1:12" ht="30" customHeight="1" thickBot="1">
      <c r="E33" s="183" t="s">
        <v>4</v>
      </c>
      <c r="F33" s="184"/>
      <c r="G33" s="184"/>
      <c r="H33" s="185"/>
      <c r="I33" s="23" t="s">
        <v>3</v>
      </c>
      <c r="K33" s="1"/>
      <c r="L33" s="119"/>
    </row>
    <row r="34" spans="1:12" ht="30" customHeight="1" thickBot="1">
      <c r="A34" s="24" t="s">
        <v>2</v>
      </c>
      <c r="B34" s="184" t="str">
        <f ca="1">B4</f>
        <v>○○太郎</v>
      </c>
      <c r="C34" s="184"/>
      <c r="D34" s="185"/>
      <c r="E34" s="186">
        <f>SUM(E31)*24</f>
        <v>26.5</v>
      </c>
      <c r="F34" s="187"/>
      <c r="G34" s="184" t="s">
        <v>1</v>
      </c>
      <c r="H34" s="185"/>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17:H17"/>
    <mergeCell ref="E8:H8"/>
    <mergeCell ref="E9:H9"/>
    <mergeCell ref="E10:H10"/>
    <mergeCell ref="E11:H11"/>
    <mergeCell ref="E12:H12"/>
    <mergeCell ref="E13:H13"/>
    <mergeCell ref="E14:H14"/>
    <mergeCell ref="E15:H15"/>
    <mergeCell ref="E16:H16"/>
    <mergeCell ref="B34:D34"/>
    <mergeCell ref="E34:F34"/>
    <mergeCell ref="G34:H34"/>
    <mergeCell ref="E29:H29"/>
    <mergeCell ref="E18:H18"/>
    <mergeCell ref="E19:H19"/>
    <mergeCell ref="E20:H20"/>
    <mergeCell ref="E21:H21"/>
    <mergeCell ref="E22:H22"/>
    <mergeCell ref="E23:H23"/>
    <mergeCell ref="E24:H24"/>
    <mergeCell ref="E25:H25"/>
    <mergeCell ref="E26:H26"/>
    <mergeCell ref="E27:H27"/>
    <mergeCell ref="E28:H28"/>
    <mergeCell ref="K31:L31"/>
    <mergeCell ref="E30:H30"/>
    <mergeCell ref="B31:D31"/>
    <mergeCell ref="E31:H31"/>
    <mergeCell ref="E33:H33"/>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375" style="11" customWidth="1"/>
    <col min="13" max="13" width="11.375" style="8"/>
    <col min="14" max="14" width="1.625" style="114" hidden="1" customWidth="1"/>
    <col min="15" max="16384" width="11.375" style="8"/>
  </cols>
  <sheetData>
    <row r="1" spans="1:14" ht="30" customHeight="1">
      <c r="A1" s="8" t="s">
        <v>60</v>
      </c>
      <c r="C1" s="191" t="s">
        <v>67</v>
      </c>
      <c r="D1" s="191"/>
      <c r="E1" s="191"/>
      <c r="F1" s="191"/>
      <c r="G1" s="191"/>
      <c r="H1" s="191"/>
      <c r="I1" s="191"/>
      <c r="J1" s="191"/>
      <c r="K1" s="191"/>
      <c r="L1" s="119"/>
    </row>
    <row r="2" spans="1:14" ht="30" customHeight="1">
      <c r="C2" s="191"/>
      <c r="D2" s="191"/>
      <c r="E2" s="191"/>
      <c r="F2" s="191"/>
      <c r="G2" s="191"/>
      <c r="H2" s="191"/>
      <c r="I2" s="191"/>
      <c r="J2" s="191"/>
      <c r="K2" s="191"/>
      <c r="L2" s="119"/>
    </row>
    <row r="3" spans="1:14" ht="30" customHeight="1">
      <c r="A3" s="7" t="s">
        <v>13</v>
      </c>
      <c r="B3" s="192" t="str">
        <f>○○太郎!D3</f>
        <v>株式会社×××</v>
      </c>
      <c r="C3" s="192"/>
      <c r="D3" s="192"/>
      <c r="E3" s="1"/>
      <c r="F3" s="1"/>
      <c r="G3" s="1"/>
      <c r="H3" s="1"/>
      <c r="I3" s="1"/>
      <c r="J3" s="1"/>
      <c r="K3" s="1"/>
      <c r="L3" s="119"/>
    </row>
    <row r="4" spans="1:14" ht="30" customHeight="1">
      <c r="A4" s="9" t="s">
        <v>2</v>
      </c>
      <c r="B4" s="192" t="str">
        <f ca="1">○○太郎!D4</f>
        <v>○○太郎</v>
      </c>
      <c r="C4" s="192"/>
      <c r="D4" s="192"/>
      <c r="E4" s="10"/>
      <c r="F4" s="10"/>
      <c r="G4" s="10"/>
    </row>
    <row r="5" spans="1:14" ht="30" customHeight="1">
      <c r="A5" s="12" t="s">
        <v>12</v>
      </c>
      <c r="B5" s="193">
        <f>○○太郎!I6</f>
        <v>0</v>
      </c>
      <c r="C5" s="193"/>
      <c r="D5" s="193"/>
      <c r="E5" s="10" t="s">
        <v>0</v>
      </c>
      <c r="F5" s="10"/>
      <c r="G5" s="10"/>
    </row>
    <row r="6" spans="1:14" ht="30" customHeight="1" thickBot="1">
      <c r="A6" s="13" t="s">
        <v>14</v>
      </c>
    </row>
    <row r="7" spans="1:14" s="14" customFormat="1" ht="47.25" customHeight="1">
      <c r="A7" s="120" t="s">
        <v>11</v>
      </c>
      <c r="B7" s="194" t="s">
        <v>10</v>
      </c>
      <c r="C7" s="194"/>
      <c r="D7" s="194"/>
      <c r="E7" s="195" t="s">
        <v>9</v>
      </c>
      <c r="F7" s="196"/>
      <c r="G7" s="196"/>
      <c r="H7" s="197"/>
      <c r="I7" s="195" t="s">
        <v>8</v>
      </c>
      <c r="J7" s="197"/>
      <c r="K7" s="123" t="s">
        <v>7</v>
      </c>
      <c r="L7" s="128" t="s">
        <v>76</v>
      </c>
      <c r="M7" s="127" t="s">
        <v>61</v>
      </c>
      <c r="N7" s="122" t="s">
        <v>62</v>
      </c>
    </row>
    <row r="8" spans="1:14" ht="46.5" customHeight="1">
      <c r="A8" s="107" t="s">
        <v>6</v>
      </c>
      <c r="B8" s="110"/>
      <c r="C8" s="16" t="s">
        <v>5</v>
      </c>
      <c r="D8" s="112"/>
      <c r="E8" s="188" t="str">
        <f>IF(N8&gt;0,FLOOR(N8,"0:30"),"")</f>
        <v/>
      </c>
      <c r="F8" s="189"/>
      <c r="G8" s="189"/>
      <c r="H8" s="190"/>
      <c r="I8" s="4">
        <f>IF(B8="",,E8*24*$B$5)</f>
        <v>0</v>
      </c>
      <c r="J8" s="17" t="s">
        <v>0</v>
      </c>
      <c r="K8" s="124"/>
      <c r="L8" s="129"/>
      <c r="M8" s="118">
        <v>120</v>
      </c>
      <c r="N8" s="114">
        <f>D8-B8-M8</f>
        <v>-120</v>
      </c>
    </row>
    <row r="9" spans="1:14" ht="46.5" customHeight="1">
      <c r="A9" s="107" t="s">
        <v>6</v>
      </c>
      <c r="B9" s="110"/>
      <c r="C9" s="16" t="s">
        <v>5</v>
      </c>
      <c r="D9" s="112"/>
      <c r="E9" s="188" t="str">
        <f t="shared" ref="E9:E29" si="0">IF(N9&gt;0,FLOOR(N9,"0:30"),"")</f>
        <v/>
      </c>
      <c r="F9" s="189"/>
      <c r="G9" s="189"/>
      <c r="H9" s="190"/>
      <c r="I9" s="4">
        <f t="shared" ref="I9:I30" si="1">IF(B9="",,E9*24*$B$5)</f>
        <v>0</v>
      </c>
      <c r="J9" s="17" t="s">
        <v>0</v>
      </c>
      <c r="K9" s="124"/>
      <c r="L9" s="129"/>
      <c r="M9" s="118"/>
      <c r="N9" s="114">
        <f t="shared" ref="N9:N30" si="2">D9-B9-M9</f>
        <v>0</v>
      </c>
    </row>
    <row r="10" spans="1:14" ht="46.5" customHeight="1">
      <c r="A10" s="107" t="s">
        <v>6</v>
      </c>
      <c r="B10" s="110"/>
      <c r="C10" s="16" t="s">
        <v>5</v>
      </c>
      <c r="D10" s="112"/>
      <c r="E10" s="188" t="str">
        <f t="shared" si="0"/>
        <v/>
      </c>
      <c r="F10" s="189"/>
      <c r="G10" s="189"/>
      <c r="H10" s="190"/>
      <c r="I10" s="4">
        <f t="shared" si="1"/>
        <v>0</v>
      </c>
      <c r="J10" s="17" t="s">
        <v>0</v>
      </c>
      <c r="K10" s="124"/>
      <c r="L10" s="129"/>
      <c r="M10" s="118"/>
      <c r="N10" s="114">
        <f t="shared" si="2"/>
        <v>0</v>
      </c>
    </row>
    <row r="11" spans="1:14" ht="46.5" customHeight="1">
      <c r="A11" s="107" t="s">
        <v>6</v>
      </c>
      <c r="B11" s="110"/>
      <c r="C11" s="16" t="s">
        <v>5</v>
      </c>
      <c r="D11" s="112"/>
      <c r="E11" s="188" t="str">
        <f t="shared" si="0"/>
        <v/>
      </c>
      <c r="F11" s="189"/>
      <c r="G11" s="189"/>
      <c r="H11" s="190"/>
      <c r="I11" s="4">
        <f t="shared" si="1"/>
        <v>0</v>
      </c>
      <c r="J11" s="17" t="s">
        <v>0</v>
      </c>
      <c r="K11" s="124"/>
      <c r="L11" s="129"/>
      <c r="M11" s="118"/>
      <c r="N11" s="114">
        <f t="shared" si="2"/>
        <v>0</v>
      </c>
    </row>
    <row r="12" spans="1:14" ht="46.5" customHeight="1">
      <c r="A12" s="107" t="s">
        <v>6</v>
      </c>
      <c r="B12" s="110"/>
      <c r="C12" s="16" t="s">
        <v>5</v>
      </c>
      <c r="D12" s="112"/>
      <c r="E12" s="188" t="str">
        <f t="shared" si="0"/>
        <v/>
      </c>
      <c r="F12" s="189"/>
      <c r="G12" s="189"/>
      <c r="H12" s="190"/>
      <c r="I12" s="4">
        <f t="shared" si="1"/>
        <v>0</v>
      </c>
      <c r="J12" s="17" t="s">
        <v>0</v>
      </c>
      <c r="K12" s="124"/>
      <c r="L12" s="129"/>
      <c r="M12" s="118"/>
      <c r="N12" s="114">
        <f t="shared" si="2"/>
        <v>0</v>
      </c>
    </row>
    <row r="13" spans="1:14" ht="46.5" customHeight="1">
      <c r="A13" s="107" t="s">
        <v>6</v>
      </c>
      <c r="B13" s="110"/>
      <c r="C13" s="16" t="s">
        <v>5</v>
      </c>
      <c r="D13" s="112"/>
      <c r="E13" s="188" t="str">
        <f t="shared" si="0"/>
        <v/>
      </c>
      <c r="F13" s="189"/>
      <c r="G13" s="189"/>
      <c r="H13" s="190"/>
      <c r="I13" s="4">
        <f t="shared" si="1"/>
        <v>0</v>
      </c>
      <c r="J13" s="17" t="s">
        <v>0</v>
      </c>
      <c r="K13" s="124"/>
      <c r="L13" s="129"/>
      <c r="M13" s="118"/>
      <c r="N13" s="114">
        <f t="shared" si="2"/>
        <v>0</v>
      </c>
    </row>
    <row r="14" spans="1:14" ht="46.5" customHeight="1">
      <c r="A14" s="107" t="s">
        <v>6</v>
      </c>
      <c r="B14" s="110"/>
      <c r="C14" s="16" t="s">
        <v>5</v>
      </c>
      <c r="D14" s="112"/>
      <c r="E14" s="188" t="str">
        <f t="shared" si="0"/>
        <v/>
      </c>
      <c r="F14" s="189"/>
      <c r="G14" s="189"/>
      <c r="H14" s="190"/>
      <c r="I14" s="4">
        <f t="shared" si="1"/>
        <v>0</v>
      </c>
      <c r="J14" s="17" t="s">
        <v>0</v>
      </c>
      <c r="K14" s="124"/>
      <c r="L14" s="129"/>
      <c r="M14" s="118"/>
      <c r="N14" s="114">
        <f t="shared" si="2"/>
        <v>0</v>
      </c>
    </row>
    <row r="15" spans="1:14" ht="46.5" customHeight="1">
      <c r="A15" s="107" t="s">
        <v>6</v>
      </c>
      <c r="B15" s="110"/>
      <c r="C15" s="16" t="s">
        <v>5</v>
      </c>
      <c r="D15" s="112"/>
      <c r="E15" s="188" t="str">
        <f t="shared" si="0"/>
        <v/>
      </c>
      <c r="F15" s="189"/>
      <c r="G15" s="189"/>
      <c r="H15" s="190"/>
      <c r="I15" s="4">
        <f t="shared" si="1"/>
        <v>0</v>
      </c>
      <c r="J15" s="17" t="s">
        <v>0</v>
      </c>
      <c r="K15" s="124"/>
      <c r="L15" s="129"/>
      <c r="M15" s="118"/>
      <c r="N15" s="114">
        <f t="shared" si="2"/>
        <v>0</v>
      </c>
    </row>
    <row r="16" spans="1:14" ht="46.5" customHeight="1">
      <c r="A16" s="107" t="s">
        <v>6</v>
      </c>
      <c r="B16" s="110"/>
      <c r="C16" s="16" t="s">
        <v>5</v>
      </c>
      <c r="D16" s="112"/>
      <c r="E16" s="188" t="str">
        <f t="shared" si="0"/>
        <v/>
      </c>
      <c r="F16" s="189"/>
      <c r="G16" s="189"/>
      <c r="H16" s="190"/>
      <c r="I16" s="4">
        <f t="shared" si="1"/>
        <v>0</v>
      </c>
      <c r="J16" s="17" t="s">
        <v>0</v>
      </c>
      <c r="K16" s="124"/>
      <c r="L16" s="129"/>
      <c r="M16" s="118"/>
      <c r="N16" s="114">
        <f t="shared" si="2"/>
        <v>0</v>
      </c>
    </row>
    <row r="17" spans="1:14" ht="46.5" customHeight="1">
      <c r="A17" s="107" t="s">
        <v>6</v>
      </c>
      <c r="B17" s="110"/>
      <c r="C17" s="16" t="s">
        <v>5</v>
      </c>
      <c r="D17" s="112"/>
      <c r="E17" s="188" t="str">
        <f t="shared" si="0"/>
        <v/>
      </c>
      <c r="F17" s="189"/>
      <c r="G17" s="189"/>
      <c r="H17" s="190"/>
      <c r="I17" s="4">
        <f t="shared" si="1"/>
        <v>0</v>
      </c>
      <c r="J17" s="17" t="s">
        <v>0</v>
      </c>
      <c r="K17" s="124"/>
      <c r="L17" s="129"/>
      <c r="M17" s="118"/>
      <c r="N17" s="114">
        <f t="shared" si="2"/>
        <v>0</v>
      </c>
    </row>
    <row r="18" spans="1:14" ht="46.5" customHeight="1">
      <c r="A18" s="107" t="s">
        <v>6</v>
      </c>
      <c r="B18" s="110"/>
      <c r="C18" s="16" t="s">
        <v>5</v>
      </c>
      <c r="D18" s="112"/>
      <c r="E18" s="188" t="str">
        <f t="shared" si="0"/>
        <v/>
      </c>
      <c r="F18" s="189"/>
      <c r="G18" s="189"/>
      <c r="H18" s="190"/>
      <c r="I18" s="4">
        <f t="shared" si="1"/>
        <v>0</v>
      </c>
      <c r="J18" s="17" t="s">
        <v>0</v>
      </c>
      <c r="K18" s="124"/>
      <c r="L18" s="129"/>
      <c r="M18" s="118"/>
      <c r="N18" s="114">
        <f t="shared" si="2"/>
        <v>0</v>
      </c>
    </row>
    <row r="19" spans="1:14" ht="46.5" customHeight="1">
      <c r="A19" s="107" t="s">
        <v>6</v>
      </c>
      <c r="B19" s="110"/>
      <c r="C19" s="16" t="s">
        <v>5</v>
      </c>
      <c r="D19" s="112"/>
      <c r="E19" s="188" t="str">
        <f t="shared" si="0"/>
        <v/>
      </c>
      <c r="F19" s="189"/>
      <c r="G19" s="189"/>
      <c r="H19" s="190"/>
      <c r="I19" s="4">
        <f t="shared" si="1"/>
        <v>0</v>
      </c>
      <c r="J19" s="17" t="s">
        <v>0</v>
      </c>
      <c r="K19" s="124"/>
      <c r="L19" s="129"/>
      <c r="M19" s="118"/>
      <c r="N19" s="114">
        <f t="shared" si="2"/>
        <v>0</v>
      </c>
    </row>
    <row r="20" spans="1:14" ht="46.5" customHeight="1">
      <c r="A20" s="107" t="s">
        <v>6</v>
      </c>
      <c r="B20" s="110"/>
      <c r="C20" s="16" t="s">
        <v>5</v>
      </c>
      <c r="D20" s="112"/>
      <c r="E20" s="188" t="str">
        <f t="shared" si="0"/>
        <v/>
      </c>
      <c r="F20" s="189"/>
      <c r="G20" s="189"/>
      <c r="H20" s="190"/>
      <c r="I20" s="4">
        <f t="shared" si="1"/>
        <v>0</v>
      </c>
      <c r="J20" s="17" t="s">
        <v>0</v>
      </c>
      <c r="K20" s="124"/>
      <c r="L20" s="129"/>
      <c r="M20" s="118"/>
      <c r="N20" s="114">
        <f t="shared" si="2"/>
        <v>0</v>
      </c>
    </row>
    <row r="21" spans="1:14" ht="46.5" customHeight="1">
      <c r="A21" s="107" t="s">
        <v>6</v>
      </c>
      <c r="B21" s="110"/>
      <c r="C21" s="16" t="s">
        <v>5</v>
      </c>
      <c r="D21" s="112"/>
      <c r="E21" s="188" t="str">
        <f t="shared" si="0"/>
        <v/>
      </c>
      <c r="F21" s="189"/>
      <c r="G21" s="189"/>
      <c r="H21" s="190"/>
      <c r="I21" s="4">
        <f t="shared" si="1"/>
        <v>0</v>
      </c>
      <c r="J21" s="17" t="s">
        <v>0</v>
      </c>
      <c r="K21" s="124"/>
      <c r="L21" s="129"/>
      <c r="M21" s="118"/>
      <c r="N21" s="114">
        <f t="shared" si="2"/>
        <v>0</v>
      </c>
    </row>
    <row r="22" spans="1:14" ht="46.5" customHeight="1">
      <c r="A22" s="107" t="s">
        <v>6</v>
      </c>
      <c r="B22" s="110"/>
      <c r="C22" s="16" t="s">
        <v>5</v>
      </c>
      <c r="D22" s="112"/>
      <c r="E22" s="188" t="str">
        <f t="shared" si="0"/>
        <v/>
      </c>
      <c r="F22" s="189"/>
      <c r="G22" s="189"/>
      <c r="H22" s="190"/>
      <c r="I22" s="4">
        <f t="shared" si="1"/>
        <v>0</v>
      </c>
      <c r="J22" s="17" t="s">
        <v>0</v>
      </c>
      <c r="K22" s="124"/>
      <c r="L22" s="129"/>
      <c r="M22" s="118"/>
      <c r="N22" s="114">
        <f t="shared" si="2"/>
        <v>0</v>
      </c>
    </row>
    <row r="23" spans="1:14" ht="46.5" customHeight="1">
      <c r="A23" s="107" t="s">
        <v>6</v>
      </c>
      <c r="B23" s="110"/>
      <c r="C23" s="16" t="s">
        <v>5</v>
      </c>
      <c r="D23" s="112"/>
      <c r="E23" s="188" t="str">
        <f t="shared" si="0"/>
        <v/>
      </c>
      <c r="F23" s="189"/>
      <c r="G23" s="189"/>
      <c r="H23" s="190"/>
      <c r="I23" s="4">
        <f t="shared" si="1"/>
        <v>0</v>
      </c>
      <c r="J23" s="17" t="s">
        <v>0</v>
      </c>
      <c r="K23" s="124"/>
      <c r="L23" s="129"/>
      <c r="M23" s="118"/>
      <c r="N23" s="114">
        <f t="shared" si="2"/>
        <v>0</v>
      </c>
    </row>
    <row r="24" spans="1:14" ht="46.5" customHeight="1">
      <c r="A24" s="107" t="s">
        <v>6</v>
      </c>
      <c r="B24" s="110"/>
      <c r="C24" s="16" t="s">
        <v>5</v>
      </c>
      <c r="D24" s="112"/>
      <c r="E24" s="188" t="str">
        <f t="shared" si="0"/>
        <v/>
      </c>
      <c r="F24" s="189"/>
      <c r="G24" s="189"/>
      <c r="H24" s="190"/>
      <c r="I24" s="4">
        <f t="shared" si="1"/>
        <v>0</v>
      </c>
      <c r="J24" s="17" t="s">
        <v>0</v>
      </c>
      <c r="K24" s="125"/>
      <c r="L24" s="129"/>
      <c r="M24" s="118"/>
      <c r="N24" s="114">
        <f t="shared" si="2"/>
        <v>0</v>
      </c>
    </row>
    <row r="25" spans="1:14" ht="46.5" customHeight="1">
      <c r="A25" s="107" t="s">
        <v>6</v>
      </c>
      <c r="B25" s="110"/>
      <c r="C25" s="16" t="s">
        <v>5</v>
      </c>
      <c r="D25" s="112"/>
      <c r="E25" s="188" t="str">
        <f t="shared" si="0"/>
        <v/>
      </c>
      <c r="F25" s="189"/>
      <c r="G25" s="189"/>
      <c r="H25" s="190"/>
      <c r="I25" s="4">
        <f t="shared" si="1"/>
        <v>0</v>
      </c>
      <c r="J25" s="17" t="s">
        <v>0</v>
      </c>
      <c r="K25" s="124"/>
      <c r="L25" s="129"/>
      <c r="M25" s="118"/>
      <c r="N25" s="114">
        <f t="shared" si="2"/>
        <v>0</v>
      </c>
    </row>
    <row r="26" spans="1:14" ht="46.5" customHeight="1">
      <c r="A26" s="107" t="s">
        <v>6</v>
      </c>
      <c r="B26" s="110"/>
      <c r="C26" s="16" t="s">
        <v>5</v>
      </c>
      <c r="D26" s="112"/>
      <c r="E26" s="188" t="str">
        <f t="shared" si="0"/>
        <v/>
      </c>
      <c r="F26" s="189"/>
      <c r="G26" s="189"/>
      <c r="H26" s="190"/>
      <c r="I26" s="4">
        <f t="shared" si="1"/>
        <v>0</v>
      </c>
      <c r="J26" s="17" t="s">
        <v>0</v>
      </c>
      <c r="K26" s="124"/>
      <c r="L26" s="129"/>
      <c r="M26" s="118"/>
      <c r="N26" s="114">
        <f t="shared" si="2"/>
        <v>0</v>
      </c>
    </row>
    <row r="27" spans="1:14" ht="46.5" customHeight="1">
      <c r="A27" s="107" t="s">
        <v>6</v>
      </c>
      <c r="B27" s="110"/>
      <c r="C27" s="16" t="s">
        <v>5</v>
      </c>
      <c r="D27" s="112"/>
      <c r="E27" s="188" t="str">
        <f t="shared" si="0"/>
        <v/>
      </c>
      <c r="F27" s="189"/>
      <c r="G27" s="189"/>
      <c r="H27" s="190"/>
      <c r="I27" s="4">
        <f t="shared" si="1"/>
        <v>0</v>
      </c>
      <c r="J27" s="17" t="s">
        <v>0</v>
      </c>
      <c r="K27" s="124"/>
      <c r="L27" s="129"/>
      <c r="M27" s="118"/>
      <c r="N27" s="114">
        <f t="shared" si="2"/>
        <v>0</v>
      </c>
    </row>
    <row r="28" spans="1:14" ht="46.5" customHeight="1">
      <c r="A28" s="107" t="s">
        <v>6</v>
      </c>
      <c r="B28" s="110"/>
      <c r="C28" s="16" t="s">
        <v>5</v>
      </c>
      <c r="D28" s="112"/>
      <c r="E28" s="188" t="str">
        <f t="shared" si="0"/>
        <v/>
      </c>
      <c r="F28" s="189"/>
      <c r="G28" s="189"/>
      <c r="H28" s="190"/>
      <c r="I28" s="4">
        <f t="shared" si="1"/>
        <v>0</v>
      </c>
      <c r="J28" s="17" t="s">
        <v>0</v>
      </c>
      <c r="K28" s="124"/>
      <c r="L28" s="129"/>
      <c r="M28" s="118"/>
      <c r="N28" s="114">
        <f t="shared" si="2"/>
        <v>0</v>
      </c>
    </row>
    <row r="29" spans="1:14" ht="46.5" customHeight="1">
      <c r="A29" s="107" t="s">
        <v>6</v>
      </c>
      <c r="B29" s="110"/>
      <c r="C29" s="16" t="s">
        <v>5</v>
      </c>
      <c r="D29" s="112"/>
      <c r="E29" s="188" t="str">
        <f t="shared" si="0"/>
        <v/>
      </c>
      <c r="F29" s="189"/>
      <c r="G29" s="189"/>
      <c r="H29" s="190"/>
      <c r="I29" s="4">
        <f t="shared" si="1"/>
        <v>0</v>
      </c>
      <c r="J29" s="17" t="s">
        <v>0</v>
      </c>
      <c r="K29" s="124"/>
      <c r="L29" s="129"/>
      <c r="M29" s="118"/>
      <c r="N29" s="114">
        <f t="shared" si="2"/>
        <v>0</v>
      </c>
    </row>
    <row r="30" spans="1:14" ht="46.5" customHeight="1" thickBot="1">
      <c r="A30" s="108" t="s">
        <v>6</v>
      </c>
      <c r="B30" s="111"/>
      <c r="C30" s="18" t="s">
        <v>5</v>
      </c>
      <c r="D30" s="113"/>
      <c r="E30" s="174" t="str">
        <f>IF(N30&gt;0,FLOOR(N30,"0:30"),"")</f>
        <v/>
      </c>
      <c r="F30" s="175"/>
      <c r="G30" s="175"/>
      <c r="H30" s="176"/>
      <c r="I30" s="4">
        <f t="shared" si="1"/>
        <v>0</v>
      </c>
      <c r="J30" s="17" t="s">
        <v>0</v>
      </c>
      <c r="K30" s="126"/>
      <c r="L30" s="130"/>
      <c r="M30" s="118"/>
      <c r="N30" s="114">
        <f t="shared" si="2"/>
        <v>0</v>
      </c>
    </row>
    <row r="31" spans="1:14" ht="46.5" customHeight="1" thickBot="1">
      <c r="A31" s="109" t="s">
        <v>33</v>
      </c>
      <c r="B31" s="177"/>
      <c r="C31" s="178"/>
      <c r="D31" s="179"/>
      <c r="E31" s="180">
        <f>SUM(E8:H30)</f>
        <v>0</v>
      </c>
      <c r="F31" s="181"/>
      <c r="G31" s="181"/>
      <c r="H31" s="182"/>
      <c r="I31" s="3">
        <f>SUM(I8:I30)</f>
        <v>0</v>
      </c>
      <c r="J31" s="19" t="s">
        <v>0</v>
      </c>
      <c r="K31" s="172"/>
      <c r="L31" s="173"/>
    </row>
    <row r="32" spans="1:14" ht="19.5" customHeight="1" thickBot="1">
      <c r="A32" s="20"/>
      <c r="B32" s="21"/>
      <c r="C32" s="21"/>
      <c r="D32" s="21"/>
      <c r="E32" s="6"/>
      <c r="F32" s="6"/>
      <c r="G32" s="21"/>
      <c r="H32" s="21"/>
      <c r="I32" s="5"/>
      <c r="J32" s="10"/>
      <c r="K32" s="22"/>
      <c r="L32" s="22"/>
    </row>
    <row r="33" spans="1:12" ht="30" customHeight="1" thickBot="1">
      <c r="E33" s="183" t="s">
        <v>4</v>
      </c>
      <c r="F33" s="184"/>
      <c r="G33" s="184"/>
      <c r="H33" s="185"/>
      <c r="I33" s="23" t="s">
        <v>3</v>
      </c>
      <c r="K33" s="1"/>
      <c r="L33" s="119"/>
    </row>
    <row r="34" spans="1:12" ht="30" customHeight="1" thickBot="1">
      <c r="A34" s="24" t="s">
        <v>2</v>
      </c>
      <c r="B34" s="184" t="str">
        <f ca="1">B4</f>
        <v>○○太郎</v>
      </c>
      <c r="C34" s="184"/>
      <c r="D34" s="185"/>
      <c r="E34" s="186">
        <f>SUM(E31)*24</f>
        <v>0</v>
      </c>
      <c r="F34" s="187"/>
      <c r="G34" s="184" t="s">
        <v>1</v>
      </c>
      <c r="H34" s="185"/>
      <c r="I34" s="2">
        <f>SUM(I31)</f>
        <v>0</v>
      </c>
      <c r="K34" s="1"/>
      <c r="L34" s="119"/>
    </row>
  </sheetData>
  <sheetProtection sheet="1" objects="1" scenarios="1" selectLockedCells="1"/>
  <mergeCells count="37">
    <mergeCell ref="E29:H29"/>
    <mergeCell ref="E21:H21"/>
    <mergeCell ref="E22:H22"/>
    <mergeCell ref="E23:H23"/>
    <mergeCell ref="E30:H30"/>
    <mergeCell ref="E24:H24"/>
    <mergeCell ref="E25:H25"/>
    <mergeCell ref="E26:H26"/>
    <mergeCell ref="E27:H27"/>
    <mergeCell ref="E28:H28"/>
    <mergeCell ref="E20:H20"/>
    <mergeCell ref="E8:H8"/>
    <mergeCell ref="E9:H9"/>
    <mergeCell ref="E10:H10"/>
    <mergeCell ref="E15:H15"/>
    <mergeCell ref="E16:H16"/>
    <mergeCell ref="E17:H17"/>
    <mergeCell ref="E18:H18"/>
    <mergeCell ref="E19:H19"/>
    <mergeCell ref="B7:D7"/>
    <mergeCell ref="E7:H7"/>
    <mergeCell ref="I7:J7"/>
    <mergeCell ref="B3:D3"/>
    <mergeCell ref="C1:K2"/>
    <mergeCell ref="B4:D4"/>
    <mergeCell ref="B5:D5"/>
    <mergeCell ref="E13:H13"/>
    <mergeCell ref="E14:H14"/>
    <mergeCell ref="E11:H11"/>
    <mergeCell ref="E12:H12"/>
    <mergeCell ref="K31:L31"/>
    <mergeCell ref="B31:D31"/>
    <mergeCell ref="E33:H33"/>
    <mergeCell ref="B34:D34"/>
    <mergeCell ref="E34:F34"/>
    <mergeCell ref="G34:H34"/>
    <mergeCell ref="E31:H31"/>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91" t="s">
        <v>68</v>
      </c>
      <c r="D1" s="191"/>
      <c r="E1" s="191"/>
      <c r="F1" s="191"/>
      <c r="G1" s="191"/>
      <c r="H1" s="191"/>
      <c r="I1" s="191"/>
      <c r="J1" s="191"/>
      <c r="K1" s="191"/>
      <c r="L1" s="119"/>
    </row>
    <row r="2" spans="1:14" ht="30" customHeight="1">
      <c r="C2" s="191"/>
      <c r="D2" s="191"/>
      <c r="E2" s="191"/>
      <c r="F2" s="191"/>
      <c r="G2" s="191"/>
      <c r="H2" s="191"/>
      <c r="I2" s="191"/>
      <c r="J2" s="191"/>
      <c r="K2" s="191"/>
      <c r="L2" s="119"/>
    </row>
    <row r="3" spans="1:14" ht="30" customHeight="1">
      <c r="A3" s="7" t="s">
        <v>13</v>
      </c>
      <c r="B3" s="192" t="str">
        <f>○○太郎!D3</f>
        <v>株式会社×××</v>
      </c>
      <c r="C3" s="192"/>
      <c r="D3" s="192"/>
      <c r="E3" s="1"/>
      <c r="F3" s="1"/>
      <c r="G3" s="1"/>
      <c r="H3" s="1"/>
      <c r="I3" s="1"/>
      <c r="J3" s="1"/>
      <c r="K3" s="1"/>
      <c r="L3" s="119"/>
    </row>
    <row r="4" spans="1:14" ht="30" customHeight="1">
      <c r="A4" s="9" t="s">
        <v>2</v>
      </c>
      <c r="B4" s="192" t="str">
        <f ca="1">○○太郎!D4</f>
        <v>○○太郎</v>
      </c>
      <c r="C4" s="192"/>
      <c r="D4" s="192"/>
      <c r="E4" s="10"/>
      <c r="F4" s="10"/>
      <c r="G4" s="10"/>
    </row>
    <row r="5" spans="1:14" ht="30" customHeight="1">
      <c r="A5" s="12" t="s">
        <v>12</v>
      </c>
      <c r="B5" s="193">
        <f>○○太郎!I6</f>
        <v>0</v>
      </c>
      <c r="C5" s="193"/>
      <c r="D5" s="193"/>
      <c r="E5" s="10" t="s">
        <v>0</v>
      </c>
      <c r="F5" s="10"/>
      <c r="G5" s="10"/>
    </row>
    <row r="6" spans="1:14" ht="30" customHeight="1" thickBot="1">
      <c r="A6" s="13" t="s">
        <v>14</v>
      </c>
    </row>
    <row r="7" spans="1:14" s="14" customFormat="1" ht="47.25" customHeight="1">
      <c r="A7" s="120" t="s">
        <v>11</v>
      </c>
      <c r="B7" s="194" t="s">
        <v>10</v>
      </c>
      <c r="C7" s="194"/>
      <c r="D7" s="194"/>
      <c r="E7" s="195" t="s">
        <v>9</v>
      </c>
      <c r="F7" s="196"/>
      <c r="G7" s="196"/>
      <c r="H7" s="197"/>
      <c r="I7" s="195" t="s">
        <v>8</v>
      </c>
      <c r="J7" s="197"/>
      <c r="K7" s="15" t="s">
        <v>7</v>
      </c>
      <c r="L7" s="128" t="s">
        <v>76</v>
      </c>
      <c r="M7" s="121" t="s">
        <v>61</v>
      </c>
      <c r="N7" s="122" t="s">
        <v>62</v>
      </c>
    </row>
    <row r="8" spans="1:14" ht="46.5" customHeight="1">
      <c r="A8" s="107" t="s">
        <v>6</v>
      </c>
      <c r="B8" s="110"/>
      <c r="C8" s="16" t="s">
        <v>5</v>
      </c>
      <c r="D8" s="112"/>
      <c r="E8" s="188" t="str">
        <f>IF(N8&gt;0,FLOOR(N8,"0:30"),"")</f>
        <v/>
      </c>
      <c r="F8" s="189"/>
      <c r="G8" s="189"/>
      <c r="H8" s="190"/>
      <c r="I8" s="4">
        <f>IF(B8="",,E8*24*$B$5)</f>
        <v>0</v>
      </c>
      <c r="J8" s="17" t="s">
        <v>0</v>
      </c>
      <c r="K8" s="115"/>
      <c r="L8" s="129"/>
      <c r="M8" s="118"/>
      <c r="N8" s="114">
        <f>D8-B8-M8</f>
        <v>0</v>
      </c>
    </row>
    <row r="9" spans="1:14" ht="46.5" customHeight="1">
      <c r="A9" s="107" t="s">
        <v>6</v>
      </c>
      <c r="B9" s="110"/>
      <c r="C9" s="16" t="s">
        <v>5</v>
      </c>
      <c r="D9" s="112"/>
      <c r="E9" s="188" t="str">
        <f t="shared" ref="E9:E29" si="0">IF(N9&gt;0,FLOOR(N9,"0:30"),"")</f>
        <v/>
      </c>
      <c r="F9" s="189"/>
      <c r="G9" s="189"/>
      <c r="H9" s="190"/>
      <c r="I9" s="4">
        <f t="shared" ref="I9:I30" si="1">IF(B9="",,E9*24*$B$5)</f>
        <v>0</v>
      </c>
      <c r="J9" s="17" t="s">
        <v>0</v>
      </c>
      <c r="K9" s="115"/>
      <c r="L9" s="129"/>
      <c r="M9" s="118"/>
      <c r="N9" s="114">
        <f t="shared" ref="N9:N30" si="2">D9-B9-M9</f>
        <v>0</v>
      </c>
    </row>
    <row r="10" spans="1:14" ht="46.5" customHeight="1">
      <c r="A10" s="107" t="s">
        <v>6</v>
      </c>
      <c r="B10" s="110"/>
      <c r="C10" s="16" t="s">
        <v>5</v>
      </c>
      <c r="D10" s="112"/>
      <c r="E10" s="188" t="str">
        <f t="shared" si="0"/>
        <v/>
      </c>
      <c r="F10" s="189"/>
      <c r="G10" s="189"/>
      <c r="H10" s="190"/>
      <c r="I10" s="4">
        <f t="shared" si="1"/>
        <v>0</v>
      </c>
      <c r="J10" s="17" t="s">
        <v>0</v>
      </c>
      <c r="K10" s="115"/>
      <c r="L10" s="129"/>
      <c r="M10" s="118"/>
      <c r="N10" s="114">
        <f t="shared" si="2"/>
        <v>0</v>
      </c>
    </row>
    <row r="11" spans="1:14" ht="46.5" customHeight="1">
      <c r="A11" s="107" t="s">
        <v>6</v>
      </c>
      <c r="B11" s="110"/>
      <c r="C11" s="16" t="s">
        <v>5</v>
      </c>
      <c r="D11" s="112"/>
      <c r="E11" s="188" t="str">
        <f t="shared" si="0"/>
        <v/>
      </c>
      <c r="F11" s="189"/>
      <c r="G11" s="189"/>
      <c r="H11" s="190"/>
      <c r="I11" s="4">
        <f t="shared" si="1"/>
        <v>0</v>
      </c>
      <c r="J11" s="17" t="s">
        <v>0</v>
      </c>
      <c r="K11" s="115"/>
      <c r="L11" s="129"/>
      <c r="M11" s="118"/>
      <c r="N11" s="114">
        <f t="shared" si="2"/>
        <v>0</v>
      </c>
    </row>
    <row r="12" spans="1:14" ht="46.5" customHeight="1">
      <c r="A12" s="107" t="s">
        <v>6</v>
      </c>
      <c r="B12" s="110"/>
      <c r="C12" s="16" t="s">
        <v>5</v>
      </c>
      <c r="D12" s="112"/>
      <c r="E12" s="188" t="str">
        <f t="shared" si="0"/>
        <v/>
      </c>
      <c r="F12" s="189"/>
      <c r="G12" s="189"/>
      <c r="H12" s="190"/>
      <c r="I12" s="4">
        <f t="shared" si="1"/>
        <v>0</v>
      </c>
      <c r="J12" s="17" t="s">
        <v>0</v>
      </c>
      <c r="K12" s="115"/>
      <c r="L12" s="129"/>
      <c r="M12" s="118"/>
      <c r="N12" s="114">
        <f t="shared" si="2"/>
        <v>0</v>
      </c>
    </row>
    <row r="13" spans="1:14" ht="46.5" customHeight="1">
      <c r="A13" s="107" t="s">
        <v>6</v>
      </c>
      <c r="B13" s="110"/>
      <c r="C13" s="16" t="s">
        <v>5</v>
      </c>
      <c r="D13" s="112"/>
      <c r="E13" s="188" t="str">
        <f t="shared" si="0"/>
        <v/>
      </c>
      <c r="F13" s="189"/>
      <c r="G13" s="189"/>
      <c r="H13" s="190"/>
      <c r="I13" s="4">
        <f t="shared" si="1"/>
        <v>0</v>
      </c>
      <c r="J13" s="17" t="s">
        <v>0</v>
      </c>
      <c r="K13" s="115"/>
      <c r="L13" s="129"/>
      <c r="M13" s="118"/>
      <c r="N13" s="114">
        <f t="shared" si="2"/>
        <v>0</v>
      </c>
    </row>
    <row r="14" spans="1:14" ht="46.5" customHeight="1">
      <c r="A14" s="107" t="s">
        <v>6</v>
      </c>
      <c r="B14" s="110"/>
      <c r="C14" s="16" t="s">
        <v>5</v>
      </c>
      <c r="D14" s="112"/>
      <c r="E14" s="188" t="str">
        <f t="shared" si="0"/>
        <v/>
      </c>
      <c r="F14" s="189"/>
      <c r="G14" s="189"/>
      <c r="H14" s="190"/>
      <c r="I14" s="4">
        <f t="shared" si="1"/>
        <v>0</v>
      </c>
      <c r="J14" s="17" t="s">
        <v>0</v>
      </c>
      <c r="K14" s="115"/>
      <c r="L14" s="129"/>
      <c r="M14" s="118"/>
      <c r="N14" s="114">
        <f t="shared" si="2"/>
        <v>0</v>
      </c>
    </row>
    <row r="15" spans="1:14" ht="46.5" customHeight="1">
      <c r="A15" s="107" t="s">
        <v>6</v>
      </c>
      <c r="B15" s="110"/>
      <c r="C15" s="16" t="s">
        <v>5</v>
      </c>
      <c r="D15" s="112"/>
      <c r="E15" s="188" t="str">
        <f t="shared" si="0"/>
        <v/>
      </c>
      <c r="F15" s="189"/>
      <c r="G15" s="189"/>
      <c r="H15" s="190"/>
      <c r="I15" s="4">
        <f t="shared" si="1"/>
        <v>0</v>
      </c>
      <c r="J15" s="17" t="s">
        <v>0</v>
      </c>
      <c r="K15" s="115"/>
      <c r="L15" s="129"/>
      <c r="M15" s="118"/>
      <c r="N15" s="114">
        <f t="shared" si="2"/>
        <v>0</v>
      </c>
    </row>
    <row r="16" spans="1:14" ht="46.5" customHeight="1">
      <c r="A16" s="107" t="s">
        <v>6</v>
      </c>
      <c r="B16" s="110"/>
      <c r="C16" s="16" t="s">
        <v>5</v>
      </c>
      <c r="D16" s="112"/>
      <c r="E16" s="188" t="str">
        <f t="shared" si="0"/>
        <v/>
      </c>
      <c r="F16" s="189"/>
      <c r="G16" s="189"/>
      <c r="H16" s="190"/>
      <c r="I16" s="4">
        <f t="shared" si="1"/>
        <v>0</v>
      </c>
      <c r="J16" s="17" t="s">
        <v>0</v>
      </c>
      <c r="K16" s="115"/>
      <c r="L16" s="129"/>
      <c r="M16" s="118"/>
      <c r="N16" s="114">
        <f t="shared" si="2"/>
        <v>0</v>
      </c>
    </row>
    <row r="17" spans="1:14" ht="46.5" customHeight="1">
      <c r="A17" s="107" t="s">
        <v>6</v>
      </c>
      <c r="B17" s="110"/>
      <c r="C17" s="16" t="s">
        <v>5</v>
      </c>
      <c r="D17" s="112"/>
      <c r="E17" s="188" t="str">
        <f t="shared" si="0"/>
        <v/>
      </c>
      <c r="F17" s="189"/>
      <c r="G17" s="189"/>
      <c r="H17" s="190"/>
      <c r="I17" s="4">
        <f t="shared" si="1"/>
        <v>0</v>
      </c>
      <c r="J17" s="17" t="s">
        <v>0</v>
      </c>
      <c r="K17" s="115"/>
      <c r="L17" s="129"/>
      <c r="M17" s="118"/>
      <c r="N17" s="114">
        <f t="shared" si="2"/>
        <v>0</v>
      </c>
    </row>
    <row r="18" spans="1:14" ht="46.5" customHeight="1">
      <c r="A18" s="107" t="s">
        <v>6</v>
      </c>
      <c r="B18" s="110"/>
      <c r="C18" s="16" t="s">
        <v>5</v>
      </c>
      <c r="D18" s="112"/>
      <c r="E18" s="188" t="str">
        <f t="shared" si="0"/>
        <v/>
      </c>
      <c r="F18" s="189"/>
      <c r="G18" s="189"/>
      <c r="H18" s="190"/>
      <c r="I18" s="4">
        <f t="shared" si="1"/>
        <v>0</v>
      </c>
      <c r="J18" s="17" t="s">
        <v>0</v>
      </c>
      <c r="K18" s="115"/>
      <c r="L18" s="129"/>
      <c r="M18" s="118"/>
      <c r="N18" s="114">
        <f t="shared" si="2"/>
        <v>0</v>
      </c>
    </row>
    <row r="19" spans="1:14" ht="46.5" customHeight="1">
      <c r="A19" s="107" t="s">
        <v>6</v>
      </c>
      <c r="B19" s="110"/>
      <c r="C19" s="16" t="s">
        <v>5</v>
      </c>
      <c r="D19" s="112"/>
      <c r="E19" s="188" t="str">
        <f t="shared" si="0"/>
        <v/>
      </c>
      <c r="F19" s="189"/>
      <c r="G19" s="189"/>
      <c r="H19" s="190"/>
      <c r="I19" s="4">
        <f t="shared" si="1"/>
        <v>0</v>
      </c>
      <c r="J19" s="17" t="s">
        <v>0</v>
      </c>
      <c r="K19" s="115"/>
      <c r="L19" s="129"/>
      <c r="M19" s="118"/>
      <c r="N19" s="114">
        <f t="shared" si="2"/>
        <v>0</v>
      </c>
    </row>
    <row r="20" spans="1:14" ht="46.5" customHeight="1">
      <c r="A20" s="107" t="s">
        <v>6</v>
      </c>
      <c r="B20" s="110"/>
      <c r="C20" s="16" t="s">
        <v>5</v>
      </c>
      <c r="D20" s="112"/>
      <c r="E20" s="188" t="str">
        <f t="shared" si="0"/>
        <v/>
      </c>
      <c r="F20" s="189"/>
      <c r="G20" s="189"/>
      <c r="H20" s="190"/>
      <c r="I20" s="4">
        <f t="shared" si="1"/>
        <v>0</v>
      </c>
      <c r="J20" s="17" t="s">
        <v>0</v>
      </c>
      <c r="K20" s="115"/>
      <c r="L20" s="129"/>
      <c r="M20" s="118"/>
      <c r="N20" s="114">
        <f t="shared" si="2"/>
        <v>0</v>
      </c>
    </row>
    <row r="21" spans="1:14" ht="46.5" customHeight="1">
      <c r="A21" s="107" t="s">
        <v>6</v>
      </c>
      <c r="B21" s="110"/>
      <c r="C21" s="16" t="s">
        <v>5</v>
      </c>
      <c r="D21" s="112"/>
      <c r="E21" s="188" t="str">
        <f t="shared" si="0"/>
        <v/>
      </c>
      <c r="F21" s="189"/>
      <c r="G21" s="189"/>
      <c r="H21" s="190"/>
      <c r="I21" s="4">
        <f t="shared" si="1"/>
        <v>0</v>
      </c>
      <c r="J21" s="17" t="s">
        <v>0</v>
      </c>
      <c r="K21" s="115"/>
      <c r="L21" s="129"/>
      <c r="M21" s="118"/>
      <c r="N21" s="114">
        <f t="shared" si="2"/>
        <v>0</v>
      </c>
    </row>
    <row r="22" spans="1:14" ht="46.5" customHeight="1">
      <c r="A22" s="107" t="s">
        <v>6</v>
      </c>
      <c r="B22" s="110"/>
      <c r="C22" s="16" t="s">
        <v>5</v>
      </c>
      <c r="D22" s="112"/>
      <c r="E22" s="188" t="str">
        <f t="shared" si="0"/>
        <v/>
      </c>
      <c r="F22" s="189"/>
      <c r="G22" s="189"/>
      <c r="H22" s="190"/>
      <c r="I22" s="4">
        <f t="shared" si="1"/>
        <v>0</v>
      </c>
      <c r="J22" s="17" t="s">
        <v>0</v>
      </c>
      <c r="K22" s="115"/>
      <c r="L22" s="129"/>
      <c r="M22" s="118"/>
      <c r="N22" s="114">
        <f t="shared" si="2"/>
        <v>0</v>
      </c>
    </row>
    <row r="23" spans="1:14" ht="46.5" customHeight="1">
      <c r="A23" s="107" t="s">
        <v>6</v>
      </c>
      <c r="B23" s="110"/>
      <c r="C23" s="16" t="s">
        <v>5</v>
      </c>
      <c r="D23" s="112"/>
      <c r="E23" s="188" t="str">
        <f t="shared" si="0"/>
        <v/>
      </c>
      <c r="F23" s="189"/>
      <c r="G23" s="189"/>
      <c r="H23" s="190"/>
      <c r="I23" s="4">
        <f t="shared" si="1"/>
        <v>0</v>
      </c>
      <c r="J23" s="17" t="s">
        <v>0</v>
      </c>
      <c r="K23" s="115"/>
      <c r="L23" s="129"/>
      <c r="M23" s="118"/>
      <c r="N23" s="114">
        <f t="shared" si="2"/>
        <v>0</v>
      </c>
    </row>
    <row r="24" spans="1:14" ht="46.5" customHeight="1">
      <c r="A24" s="107" t="s">
        <v>6</v>
      </c>
      <c r="B24" s="110"/>
      <c r="C24" s="16" t="s">
        <v>5</v>
      </c>
      <c r="D24" s="112"/>
      <c r="E24" s="188" t="str">
        <f t="shared" si="0"/>
        <v/>
      </c>
      <c r="F24" s="189"/>
      <c r="G24" s="189"/>
      <c r="H24" s="190"/>
      <c r="I24" s="4">
        <f t="shared" si="1"/>
        <v>0</v>
      </c>
      <c r="J24" s="17" t="s">
        <v>0</v>
      </c>
      <c r="K24" s="116"/>
      <c r="L24" s="129"/>
      <c r="M24" s="118"/>
      <c r="N24" s="114">
        <f t="shared" si="2"/>
        <v>0</v>
      </c>
    </row>
    <row r="25" spans="1:14" ht="46.5" customHeight="1">
      <c r="A25" s="107" t="s">
        <v>6</v>
      </c>
      <c r="B25" s="110"/>
      <c r="C25" s="16" t="s">
        <v>5</v>
      </c>
      <c r="D25" s="112"/>
      <c r="E25" s="188" t="str">
        <f t="shared" si="0"/>
        <v/>
      </c>
      <c r="F25" s="189"/>
      <c r="G25" s="189"/>
      <c r="H25" s="190"/>
      <c r="I25" s="4">
        <f t="shared" si="1"/>
        <v>0</v>
      </c>
      <c r="J25" s="17" t="s">
        <v>0</v>
      </c>
      <c r="K25" s="115"/>
      <c r="L25" s="129"/>
      <c r="M25" s="118"/>
      <c r="N25" s="114">
        <f t="shared" si="2"/>
        <v>0</v>
      </c>
    </row>
    <row r="26" spans="1:14" ht="46.5" customHeight="1">
      <c r="A26" s="107" t="s">
        <v>6</v>
      </c>
      <c r="B26" s="110"/>
      <c r="C26" s="16" t="s">
        <v>5</v>
      </c>
      <c r="D26" s="112"/>
      <c r="E26" s="188" t="str">
        <f t="shared" si="0"/>
        <v/>
      </c>
      <c r="F26" s="189"/>
      <c r="G26" s="189"/>
      <c r="H26" s="190"/>
      <c r="I26" s="4">
        <f t="shared" si="1"/>
        <v>0</v>
      </c>
      <c r="J26" s="17" t="s">
        <v>0</v>
      </c>
      <c r="K26" s="115"/>
      <c r="L26" s="129"/>
      <c r="M26" s="118"/>
      <c r="N26" s="114">
        <f t="shared" si="2"/>
        <v>0</v>
      </c>
    </row>
    <row r="27" spans="1:14" ht="46.5" customHeight="1">
      <c r="A27" s="107" t="s">
        <v>6</v>
      </c>
      <c r="B27" s="110"/>
      <c r="C27" s="16" t="s">
        <v>5</v>
      </c>
      <c r="D27" s="112"/>
      <c r="E27" s="188" t="str">
        <f t="shared" si="0"/>
        <v/>
      </c>
      <c r="F27" s="189"/>
      <c r="G27" s="189"/>
      <c r="H27" s="190"/>
      <c r="I27" s="4">
        <f t="shared" si="1"/>
        <v>0</v>
      </c>
      <c r="J27" s="17" t="s">
        <v>0</v>
      </c>
      <c r="K27" s="115"/>
      <c r="L27" s="129"/>
      <c r="M27" s="118"/>
      <c r="N27" s="114">
        <f t="shared" si="2"/>
        <v>0</v>
      </c>
    </row>
    <row r="28" spans="1:14" ht="46.5" customHeight="1">
      <c r="A28" s="107" t="s">
        <v>6</v>
      </c>
      <c r="B28" s="110"/>
      <c r="C28" s="16" t="s">
        <v>5</v>
      </c>
      <c r="D28" s="112"/>
      <c r="E28" s="188" t="str">
        <f t="shared" si="0"/>
        <v/>
      </c>
      <c r="F28" s="189"/>
      <c r="G28" s="189"/>
      <c r="H28" s="190"/>
      <c r="I28" s="4">
        <f t="shared" si="1"/>
        <v>0</v>
      </c>
      <c r="J28" s="17" t="s">
        <v>0</v>
      </c>
      <c r="K28" s="115"/>
      <c r="L28" s="129"/>
      <c r="M28" s="118"/>
      <c r="N28" s="114">
        <f t="shared" si="2"/>
        <v>0</v>
      </c>
    </row>
    <row r="29" spans="1:14" ht="46.5" customHeight="1">
      <c r="A29" s="107" t="s">
        <v>6</v>
      </c>
      <c r="B29" s="110"/>
      <c r="C29" s="16" t="s">
        <v>5</v>
      </c>
      <c r="D29" s="112"/>
      <c r="E29" s="188" t="str">
        <f t="shared" si="0"/>
        <v/>
      </c>
      <c r="F29" s="189"/>
      <c r="G29" s="189"/>
      <c r="H29" s="190"/>
      <c r="I29" s="4">
        <f t="shared" si="1"/>
        <v>0</v>
      </c>
      <c r="J29" s="17" t="s">
        <v>0</v>
      </c>
      <c r="K29" s="115"/>
      <c r="L29" s="129"/>
      <c r="M29" s="118"/>
      <c r="N29" s="114">
        <f t="shared" si="2"/>
        <v>0</v>
      </c>
    </row>
    <row r="30" spans="1:14" ht="46.5" customHeight="1" thickBot="1">
      <c r="A30" s="108" t="s">
        <v>6</v>
      </c>
      <c r="B30" s="111"/>
      <c r="C30" s="18" t="s">
        <v>5</v>
      </c>
      <c r="D30" s="113"/>
      <c r="E30" s="174" t="str">
        <f>IF(N30&gt;0,FLOOR(N30,"0:30"),"")</f>
        <v/>
      </c>
      <c r="F30" s="175"/>
      <c r="G30" s="175"/>
      <c r="H30" s="176"/>
      <c r="I30" s="4">
        <f t="shared" si="1"/>
        <v>0</v>
      </c>
      <c r="J30" s="17" t="s">
        <v>0</v>
      </c>
      <c r="K30" s="117"/>
      <c r="L30" s="130"/>
      <c r="M30" s="118"/>
      <c r="N30" s="114">
        <f t="shared" si="2"/>
        <v>0</v>
      </c>
    </row>
    <row r="31" spans="1:14" ht="46.5" customHeight="1" thickBot="1">
      <c r="A31" s="109" t="s">
        <v>33</v>
      </c>
      <c r="B31" s="177"/>
      <c r="C31" s="178"/>
      <c r="D31" s="179"/>
      <c r="E31" s="180">
        <f>SUM(E8:H30)</f>
        <v>0</v>
      </c>
      <c r="F31" s="181"/>
      <c r="G31" s="181"/>
      <c r="H31" s="182"/>
      <c r="I31" s="3">
        <f>SUM(I8:I30)</f>
        <v>0</v>
      </c>
      <c r="J31" s="19" t="s">
        <v>0</v>
      </c>
      <c r="K31" s="172"/>
      <c r="L31" s="173"/>
    </row>
    <row r="32" spans="1:14" ht="19.5" customHeight="1" thickBot="1">
      <c r="A32" s="20"/>
      <c r="B32" s="21"/>
      <c r="C32" s="21"/>
      <c r="D32" s="21"/>
      <c r="E32" s="6"/>
      <c r="F32" s="6"/>
      <c r="G32" s="21"/>
      <c r="H32" s="21"/>
      <c r="I32" s="5"/>
      <c r="J32" s="10"/>
      <c r="K32" s="22"/>
      <c r="L32" s="22"/>
    </row>
    <row r="33" spans="1:12" ht="30" customHeight="1" thickBot="1">
      <c r="E33" s="183" t="s">
        <v>4</v>
      </c>
      <c r="F33" s="184"/>
      <c r="G33" s="184"/>
      <c r="H33" s="185"/>
      <c r="I33" s="23" t="s">
        <v>3</v>
      </c>
      <c r="K33" s="1"/>
      <c r="L33" s="119"/>
    </row>
    <row r="34" spans="1:12" ht="30" customHeight="1" thickBot="1">
      <c r="A34" s="24" t="s">
        <v>2</v>
      </c>
      <c r="B34" s="184" t="str">
        <f ca="1">B4</f>
        <v>○○太郎</v>
      </c>
      <c r="C34" s="184"/>
      <c r="D34" s="185"/>
      <c r="E34" s="186">
        <f>SUM(E31)*24</f>
        <v>0</v>
      </c>
      <c r="F34" s="187"/>
      <c r="G34" s="184" t="s">
        <v>1</v>
      </c>
      <c r="H34" s="185"/>
      <c r="I34" s="2">
        <f>SUM(I31)</f>
        <v>0</v>
      </c>
      <c r="K34" s="1"/>
      <c r="L34" s="119"/>
    </row>
  </sheetData>
  <sheetProtection sheet="1" objects="1" scenarios="1" selectLockedCells="1"/>
  <mergeCells count="37">
    <mergeCell ref="E29:H29"/>
    <mergeCell ref="E21:H21"/>
    <mergeCell ref="E22:H22"/>
    <mergeCell ref="E23:H23"/>
    <mergeCell ref="E30:H30"/>
    <mergeCell ref="E24:H24"/>
    <mergeCell ref="E25:H25"/>
    <mergeCell ref="E26:H26"/>
    <mergeCell ref="E27:H27"/>
    <mergeCell ref="E13:H13"/>
    <mergeCell ref="E14:H14"/>
    <mergeCell ref="E28:H28"/>
    <mergeCell ref="E15:H15"/>
    <mergeCell ref="E16:H16"/>
    <mergeCell ref="E17:H17"/>
    <mergeCell ref="E18:H18"/>
    <mergeCell ref="E19:H19"/>
    <mergeCell ref="E20:H20"/>
    <mergeCell ref="E9:H9"/>
    <mergeCell ref="E10:H10"/>
    <mergeCell ref="E11:H11"/>
    <mergeCell ref="E12:H12"/>
    <mergeCell ref="B7:D7"/>
    <mergeCell ref="E7:H7"/>
    <mergeCell ref="I7:J7"/>
    <mergeCell ref="C1:K2"/>
    <mergeCell ref="B3:D3"/>
    <mergeCell ref="B4:D4"/>
    <mergeCell ref="B5:D5"/>
    <mergeCell ref="E8:H8"/>
    <mergeCell ref="K31:L31"/>
    <mergeCell ref="B31:D31"/>
    <mergeCell ref="E33:H33"/>
    <mergeCell ref="B34:D34"/>
    <mergeCell ref="E34:F34"/>
    <mergeCell ref="G34:H34"/>
    <mergeCell ref="E31:H31"/>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91" t="s">
        <v>69</v>
      </c>
      <c r="D1" s="191"/>
      <c r="E1" s="191"/>
      <c r="F1" s="191"/>
      <c r="G1" s="191"/>
      <c r="H1" s="191"/>
      <c r="I1" s="191"/>
      <c r="J1" s="191"/>
      <c r="K1" s="191"/>
      <c r="L1" s="119"/>
    </row>
    <row r="2" spans="1:14" ht="30" customHeight="1">
      <c r="C2" s="191"/>
      <c r="D2" s="191"/>
      <c r="E2" s="191"/>
      <c r="F2" s="191"/>
      <c r="G2" s="191"/>
      <c r="H2" s="191"/>
      <c r="I2" s="191"/>
      <c r="J2" s="191"/>
      <c r="K2" s="191"/>
      <c r="L2" s="119"/>
    </row>
    <row r="3" spans="1:14" ht="30" customHeight="1">
      <c r="A3" s="7" t="s">
        <v>13</v>
      </c>
      <c r="B3" s="192" t="str">
        <f>○○太郎!D3</f>
        <v>株式会社×××</v>
      </c>
      <c r="C3" s="192"/>
      <c r="D3" s="192"/>
      <c r="E3" s="1"/>
      <c r="F3" s="1"/>
      <c r="G3" s="1"/>
      <c r="H3" s="1"/>
      <c r="I3" s="1"/>
      <c r="J3" s="1"/>
      <c r="K3" s="1"/>
      <c r="L3" s="119"/>
    </row>
    <row r="4" spans="1:14" ht="30" customHeight="1">
      <c r="A4" s="9" t="s">
        <v>2</v>
      </c>
      <c r="B4" s="192" t="str">
        <f ca="1">○○太郎!D4</f>
        <v>○○太郎</v>
      </c>
      <c r="C4" s="192"/>
      <c r="D4" s="192"/>
      <c r="E4" s="10"/>
      <c r="F4" s="10"/>
      <c r="G4" s="10"/>
    </row>
    <row r="5" spans="1:14" ht="30" customHeight="1">
      <c r="A5" s="12" t="s">
        <v>12</v>
      </c>
      <c r="B5" s="193">
        <f>○○太郎!I6</f>
        <v>0</v>
      </c>
      <c r="C5" s="193"/>
      <c r="D5" s="193"/>
      <c r="E5" s="10" t="s">
        <v>0</v>
      </c>
      <c r="F5" s="10"/>
      <c r="G5" s="10"/>
    </row>
    <row r="6" spans="1:14" ht="30" customHeight="1" thickBot="1">
      <c r="A6" s="13" t="s">
        <v>14</v>
      </c>
    </row>
    <row r="7" spans="1:14" s="14" customFormat="1" ht="47.25" customHeight="1">
      <c r="A7" s="120" t="s">
        <v>11</v>
      </c>
      <c r="B7" s="194" t="s">
        <v>10</v>
      </c>
      <c r="C7" s="194"/>
      <c r="D7" s="194"/>
      <c r="E7" s="195" t="s">
        <v>9</v>
      </c>
      <c r="F7" s="196"/>
      <c r="G7" s="196"/>
      <c r="H7" s="197"/>
      <c r="I7" s="195" t="s">
        <v>8</v>
      </c>
      <c r="J7" s="197"/>
      <c r="K7" s="15" t="s">
        <v>7</v>
      </c>
      <c r="L7" s="128" t="s">
        <v>76</v>
      </c>
      <c r="M7" s="121" t="s">
        <v>61</v>
      </c>
      <c r="N7" s="122" t="s">
        <v>62</v>
      </c>
    </row>
    <row r="8" spans="1:14" ht="46.5" customHeight="1">
      <c r="A8" s="107" t="s">
        <v>6</v>
      </c>
      <c r="B8" s="110"/>
      <c r="C8" s="16" t="s">
        <v>5</v>
      </c>
      <c r="D8" s="112"/>
      <c r="E8" s="188" t="str">
        <f>IF(N8&gt;0,FLOOR(N8,"0:30"),"")</f>
        <v/>
      </c>
      <c r="F8" s="189"/>
      <c r="G8" s="189"/>
      <c r="H8" s="190"/>
      <c r="I8" s="4">
        <f>IF(B8="",,E8*24*$B$5)</f>
        <v>0</v>
      </c>
      <c r="J8" s="17" t="s">
        <v>0</v>
      </c>
      <c r="K8" s="115"/>
      <c r="L8" s="129"/>
      <c r="M8" s="118"/>
      <c r="N8" s="114">
        <f>D8-B8-M8</f>
        <v>0</v>
      </c>
    </row>
    <row r="9" spans="1:14" ht="46.5" customHeight="1">
      <c r="A9" s="107" t="s">
        <v>6</v>
      </c>
      <c r="B9" s="110"/>
      <c r="C9" s="16" t="s">
        <v>5</v>
      </c>
      <c r="D9" s="112"/>
      <c r="E9" s="188" t="str">
        <f t="shared" ref="E9:E29" si="0">IF(N9&gt;0,FLOOR(N9,"0:30"),"")</f>
        <v/>
      </c>
      <c r="F9" s="189"/>
      <c r="G9" s="189"/>
      <c r="H9" s="190"/>
      <c r="I9" s="4">
        <f t="shared" ref="I9:I30" si="1">IF(B9="",,E9*24*$B$5)</f>
        <v>0</v>
      </c>
      <c r="J9" s="17" t="s">
        <v>0</v>
      </c>
      <c r="K9" s="115"/>
      <c r="L9" s="129"/>
      <c r="M9" s="118"/>
      <c r="N9" s="114">
        <f t="shared" ref="N9:N30" si="2">D9-B9-M9</f>
        <v>0</v>
      </c>
    </row>
    <row r="10" spans="1:14" ht="46.5" customHeight="1">
      <c r="A10" s="107" t="s">
        <v>6</v>
      </c>
      <c r="B10" s="110"/>
      <c r="C10" s="16" t="s">
        <v>5</v>
      </c>
      <c r="D10" s="112"/>
      <c r="E10" s="188" t="str">
        <f t="shared" si="0"/>
        <v/>
      </c>
      <c r="F10" s="189"/>
      <c r="G10" s="189"/>
      <c r="H10" s="190"/>
      <c r="I10" s="4">
        <f t="shared" si="1"/>
        <v>0</v>
      </c>
      <c r="J10" s="17" t="s">
        <v>0</v>
      </c>
      <c r="K10" s="115"/>
      <c r="L10" s="129"/>
      <c r="M10" s="118"/>
      <c r="N10" s="114">
        <f t="shared" si="2"/>
        <v>0</v>
      </c>
    </row>
    <row r="11" spans="1:14" ht="46.5" customHeight="1">
      <c r="A11" s="107" t="s">
        <v>6</v>
      </c>
      <c r="B11" s="110"/>
      <c r="C11" s="16" t="s">
        <v>5</v>
      </c>
      <c r="D11" s="112"/>
      <c r="E11" s="188" t="str">
        <f t="shared" si="0"/>
        <v/>
      </c>
      <c r="F11" s="189"/>
      <c r="G11" s="189"/>
      <c r="H11" s="190"/>
      <c r="I11" s="4">
        <f t="shared" si="1"/>
        <v>0</v>
      </c>
      <c r="J11" s="17" t="s">
        <v>0</v>
      </c>
      <c r="K11" s="115"/>
      <c r="L11" s="129"/>
      <c r="M11" s="118"/>
      <c r="N11" s="114">
        <f t="shared" si="2"/>
        <v>0</v>
      </c>
    </row>
    <row r="12" spans="1:14" ht="46.5" customHeight="1">
      <c r="A12" s="107" t="s">
        <v>6</v>
      </c>
      <c r="B12" s="110"/>
      <c r="C12" s="16" t="s">
        <v>5</v>
      </c>
      <c r="D12" s="112"/>
      <c r="E12" s="188" t="str">
        <f t="shared" si="0"/>
        <v/>
      </c>
      <c r="F12" s="189"/>
      <c r="G12" s="189"/>
      <c r="H12" s="190"/>
      <c r="I12" s="4">
        <f t="shared" si="1"/>
        <v>0</v>
      </c>
      <c r="J12" s="17" t="s">
        <v>0</v>
      </c>
      <c r="K12" s="115"/>
      <c r="L12" s="129"/>
      <c r="M12" s="118"/>
      <c r="N12" s="114">
        <f t="shared" si="2"/>
        <v>0</v>
      </c>
    </row>
    <row r="13" spans="1:14" ht="46.5" customHeight="1">
      <c r="A13" s="107" t="s">
        <v>6</v>
      </c>
      <c r="B13" s="110"/>
      <c r="C13" s="16" t="s">
        <v>5</v>
      </c>
      <c r="D13" s="112"/>
      <c r="E13" s="188" t="str">
        <f t="shared" si="0"/>
        <v/>
      </c>
      <c r="F13" s="189"/>
      <c r="G13" s="189"/>
      <c r="H13" s="190"/>
      <c r="I13" s="4">
        <f t="shared" si="1"/>
        <v>0</v>
      </c>
      <c r="J13" s="17" t="s">
        <v>0</v>
      </c>
      <c r="K13" s="115"/>
      <c r="L13" s="129"/>
      <c r="M13" s="118"/>
      <c r="N13" s="114">
        <f t="shared" si="2"/>
        <v>0</v>
      </c>
    </row>
    <row r="14" spans="1:14" ht="46.5" customHeight="1">
      <c r="A14" s="107" t="s">
        <v>6</v>
      </c>
      <c r="B14" s="110"/>
      <c r="C14" s="16" t="s">
        <v>5</v>
      </c>
      <c r="D14" s="112"/>
      <c r="E14" s="188" t="str">
        <f t="shared" si="0"/>
        <v/>
      </c>
      <c r="F14" s="189"/>
      <c r="G14" s="189"/>
      <c r="H14" s="190"/>
      <c r="I14" s="4">
        <f t="shared" si="1"/>
        <v>0</v>
      </c>
      <c r="J14" s="17" t="s">
        <v>0</v>
      </c>
      <c r="K14" s="115"/>
      <c r="L14" s="129"/>
      <c r="M14" s="118"/>
      <c r="N14" s="114">
        <f t="shared" si="2"/>
        <v>0</v>
      </c>
    </row>
    <row r="15" spans="1:14" ht="46.5" customHeight="1">
      <c r="A15" s="107" t="s">
        <v>6</v>
      </c>
      <c r="B15" s="110"/>
      <c r="C15" s="16" t="s">
        <v>5</v>
      </c>
      <c r="D15" s="112"/>
      <c r="E15" s="188" t="str">
        <f t="shared" si="0"/>
        <v/>
      </c>
      <c r="F15" s="189"/>
      <c r="G15" s="189"/>
      <c r="H15" s="190"/>
      <c r="I15" s="4">
        <f t="shared" si="1"/>
        <v>0</v>
      </c>
      <c r="J15" s="17" t="s">
        <v>0</v>
      </c>
      <c r="K15" s="115"/>
      <c r="L15" s="129"/>
      <c r="M15" s="118"/>
      <c r="N15" s="114">
        <f t="shared" si="2"/>
        <v>0</v>
      </c>
    </row>
    <row r="16" spans="1:14" ht="46.5" customHeight="1">
      <c r="A16" s="107" t="s">
        <v>6</v>
      </c>
      <c r="B16" s="110"/>
      <c r="C16" s="16" t="s">
        <v>5</v>
      </c>
      <c r="D16" s="112"/>
      <c r="E16" s="188" t="str">
        <f t="shared" si="0"/>
        <v/>
      </c>
      <c r="F16" s="189"/>
      <c r="G16" s="189"/>
      <c r="H16" s="190"/>
      <c r="I16" s="4">
        <f t="shared" si="1"/>
        <v>0</v>
      </c>
      <c r="J16" s="17" t="s">
        <v>0</v>
      </c>
      <c r="K16" s="115"/>
      <c r="L16" s="129"/>
      <c r="M16" s="118"/>
      <c r="N16" s="114">
        <f t="shared" si="2"/>
        <v>0</v>
      </c>
    </row>
    <row r="17" spans="1:14" ht="46.5" customHeight="1">
      <c r="A17" s="107" t="s">
        <v>6</v>
      </c>
      <c r="B17" s="110"/>
      <c r="C17" s="16" t="s">
        <v>5</v>
      </c>
      <c r="D17" s="112"/>
      <c r="E17" s="188" t="str">
        <f t="shared" si="0"/>
        <v/>
      </c>
      <c r="F17" s="189"/>
      <c r="G17" s="189"/>
      <c r="H17" s="190"/>
      <c r="I17" s="4">
        <f t="shared" si="1"/>
        <v>0</v>
      </c>
      <c r="J17" s="17" t="s">
        <v>0</v>
      </c>
      <c r="K17" s="115"/>
      <c r="L17" s="129"/>
      <c r="M17" s="118"/>
      <c r="N17" s="114">
        <f t="shared" si="2"/>
        <v>0</v>
      </c>
    </row>
    <row r="18" spans="1:14" ht="46.5" customHeight="1">
      <c r="A18" s="107" t="s">
        <v>6</v>
      </c>
      <c r="B18" s="110"/>
      <c r="C18" s="16" t="s">
        <v>5</v>
      </c>
      <c r="D18" s="112"/>
      <c r="E18" s="188" t="str">
        <f t="shared" si="0"/>
        <v/>
      </c>
      <c r="F18" s="189"/>
      <c r="G18" s="189"/>
      <c r="H18" s="190"/>
      <c r="I18" s="4">
        <f t="shared" si="1"/>
        <v>0</v>
      </c>
      <c r="J18" s="17" t="s">
        <v>0</v>
      </c>
      <c r="K18" s="115"/>
      <c r="L18" s="129"/>
      <c r="M18" s="118"/>
      <c r="N18" s="114">
        <f t="shared" si="2"/>
        <v>0</v>
      </c>
    </row>
    <row r="19" spans="1:14" ht="46.5" customHeight="1">
      <c r="A19" s="107" t="s">
        <v>6</v>
      </c>
      <c r="B19" s="110"/>
      <c r="C19" s="16" t="s">
        <v>5</v>
      </c>
      <c r="D19" s="112"/>
      <c r="E19" s="188" t="str">
        <f t="shared" si="0"/>
        <v/>
      </c>
      <c r="F19" s="189"/>
      <c r="G19" s="189"/>
      <c r="H19" s="190"/>
      <c r="I19" s="4">
        <f t="shared" si="1"/>
        <v>0</v>
      </c>
      <c r="J19" s="17" t="s">
        <v>0</v>
      </c>
      <c r="K19" s="115"/>
      <c r="L19" s="129"/>
      <c r="M19" s="118"/>
      <c r="N19" s="114">
        <f t="shared" si="2"/>
        <v>0</v>
      </c>
    </row>
    <row r="20" spans="1:14" ht="46.5" customHeight="1">
      <c r="A20" s="107" t="s">
        <v>6</v>
      </c>
      <c r="B20" s="110"/>
      <c r="C20" s="16" t="s">
        <v>5</v>
      </c>
      <c r="D20" s="112"/>
      <c r="E20" s="188" t="str">
        <f t="shared" si="0"/>
        <v/>
      </c>
      <c r="F20" s="189"/>
      <c r="G20" s="189"/>
      <c r="H20" s="190"/>
      <c r="I20" s="4">
        <f t="shared" si="1"/>
        <v>0</v>
      </c>
      <c r="J20" s="17" t="s">
        <v>0</v>
      </c>
      <c r="K20" s="115"/>
      <c r="L20" s="129"/>
      <c r="M20" s="118"/>
      <c r="N20" s="114">
        <f t="shared" si="2"/>
        <v>0</v>
      </c>
    </row>
    <row r="21" spans="1:14" ht="46.5" customHeight="1">
      <c r="A21" s="107" t="s">
        <v>6</v>
      </c>
      <c r="B21" s="110"/>
      <c r="C21" s="16" t="s">
        <v>5</v>
      </c>
      <c r="D21" s="112"/>
      <c r="E21" s="188" t="str">
        <f t="shared" si="0"/>
        <v/>
      </c>
      <c r="F21" s="189"/>
      <c r="G21" s="189"/>
      <c r="H21" s="190"/>
      <c r="I21" s="4">
        <f t="shared" si="1"/>
        <v>0</v>
      </c>
      <c r="J21" s="17" t="s">
        <v>0</v>
      </c>
      <c r="K21" s="115"/>
      <c r="L21" s="129"/>
      <c r="M21" s="118"/>
      <c r="N21" s="114">
        <f t="shared" si="2"/>
        <v>0</v>
      </c>
    </row>
    <row r="22" spans="1:14" ht="46.5" customHeight="1">
      <c r="A22" s="107" t="s">
        <v>6</v>
      </c>
      <c r="B22" s="110"/>
      <c r="C22" s="16" t="s">
        <v>5</v>
      </c>
      <c r="D22" s="112"/>
      <c r="E22" s="188" t="str">
        <f t="shared" si="0"/>
        <v/>
      </c>
      <c r="F22" s="189"/>
      <c r="G22" s="189"/>
      <c r="H22" s="190"/>
      <c r="I22" s="4">
        <f t="shared" si="1"/>
        <v>0</v>
      </c>
      <c r="J22" s="17" t="s">
        <v>0</v>
      </c>
      <c r="K22" s="115"/>
      <c r="L22" s="129"/>
      <c r="M22" s="118"/>
      <c r="N22" s="114">
        <f t="shared" si="2"/>
        <v>0</v>
      </c>
    </row>
    <row r="23" spans="1:14" ht="46.5" customHeight="1">
      <c r="A23" s="107" t="s">
        <v>6</v>
      </c>
      <c r="B23" s="110"/>
      <c r="C23" s="16" t="s">
        <v>5</v>
      </c>
      <c r="D23" s="112"/>
      <c r="E23" s="188" t="str">
        <f t="shared" si="0"/>
        <v/>
      </c>
      <c r="F23" s="189"/>
      <c r="G23" s="189"/>
      <c r="H23" s="190"/>
      <c r="I23" s="4">
        <f t="shared" si="1"/>
        <v>0</v>
      </c>
      <c r="J23" s="17" t="s">
        <v>0</v>
      </c>
      <c r="K23" s="115"/>
      <c r="L23" s="129"/>
      <c r="M23" s="118"/>
      <c r="N23" s="114">
        <f t="shared" si="2"/>
        <v>0</v>
      </c>
    </row>
    <row r="24" spans="1:14" ht="46.5" customHeight="1">
      <c r="A24" s="107" t="s">
        <v>6</v>
      </c>
      <c r="B24" s="110"/>
      <c r="C24" s="16" t="s">
        <v>5</v>
      </c>
      <c r="D24" s="112"/>
      <c r="E24" s="188" t="str">
        <f t="shared" si="0"/>
        <v/>
      </c>
      <c r="F24" s="189"/>
      <c r="G24" s="189"/>
      <c r="H24" s="190"/>
      <c r="I24" s="4">
        <f t="shared" si="1"/>
        <v>0</v>
      </c>
      <c r="J24" s="17" t="s">
        <v>0</v>
      </c>
      <c r="K24" s="116"/>
      <c r="L24" s="129"/>
      <c r="M24" s="118"/>
      <c r="N24" s="114">
        <f t="shared" si="2"/>
        <v>0</v>
      </c>
    </row>
    <row r="25" spans="1:14" ht="46.5" customHeight="1">
      <c r="A25" s="107" t="s">
        <v>6</v>
      </c>
      <c r="B25" s="110"/>
      <c r="C25" s="16" t="s">
        <v>5</v>
      </c>
      <c r="D25" s="112"/>
      <c r="E25" s="188" t="str">
        <f t="shared" si="0"/>
        <v/>
      </c>
      <c r="F25" s="189"/>
      <c r="G25" s="189"/>
      <c r="H25" s="190"/>
      <c r="I25" s="4">
        <f t="shared" si="1"/>
        <v>0</v>
      </c>
      <c r="J25" s="17" t="s">
        <v>0</v>
      </c>
      <c r="K25" s="115"/>
      <c r="L25" s="129"/>
      <c r="M25" s="118"/>
      <c r="N25" s="114">
        <f t="shared" si="2"/>
        <v>0</v>
      </c>
    </row>
    <row r="26" spans="1:14" ht="46.5" customHeight="1">
      <c r="A26" s="107" t="s">
        <v>6</v>
      </c>
      <c r="B26" s="110"/>
      <c r="C26" s="16" t="s">
        <v>5</v>
      </c>
      <c r="D26" s="112"/>
      <c r="E26" s="188" t="str">
        <f t="shared" si="0"/>
        <v/>
      </c>
      <c r="F26" s="189"/>
      <c r="G26" s="189"/>
      <c r="H26" s="190"/>
      <c r="I26" s="4">
        <f t="shared" si="1"/>
        <v>0</v>
      </c>
      <c r="J26" s="17" t="s">
        <v>0</v>
      </c>
      <c r="K26" s="115"/>
      <c r="L26" s="129"/>
      <c r="M26" s="118"/>
      <c r="N26" s="114">
        <f t="shared" si="2"/>
        <v>0</v>
      </c>
    </row>
    <row r="27" spans="1:14" ht="46.5" customHeight="1">
      <c r="A27" s="107" t="s">
        <v>6</v>
      </c>
      <c r="B27" s="110"/>
      <c r="C27" s="16" t="s">
        <v>5</v>
      </c>
      <c r="D27" s="112"/>
      <c r="E27" s="188" t="str">
        <f t="shared" si="0"/>
        <v/>
      </c>
      <c r="F27" s="189"/>
      <c r="G27" s="189"/>
      <c r="H27" s="190"/>
      <c r="I27" s="4">
        <f t="shared" si="1"/>
        <v>0</v>
      </c>
      <c r="J27" s="17" t="s">
        <v>0</v>
      </c>
      <c r="K27" s="115"/>
      <c r="L27" s="129"/>
      <c r="M27" s="118"/>
      <c r="N27" s="114">
        <f t="shared" si="2"/>
        <v>0</v>
      </c>
    </row>
    <row r="28" spans="1:14" ht="46.5" customHeight="1">
      <c r="A28" s="107" t="s">
        <v>6</v>
      </c>
      <c r="B28" s="110"/>
      <c r="C28" s="16" t="s">
        <v>5</v>
      </c>
      <c r="D28" s="112"/>
      <c r="E28" s="188" t="str">
        <f t="shared" si="0"/>
        <v/>
      </c>
      <c r="F28" s="189"/>
      <c r="G28" s="189"/>
      <c r="H28" s="190"/>
      <c r="I28" s="4">
        <f t="shared" si="1"/>
        <v>0</v>
      </c>
      <c r="J28" s="17" t="s">
        <v>0</v>
      </c>
      <c r="K28" s="115"/>
      <c r="L28" s="129"/>
      <c r="M28" s="118"/>
      <c r="N28" s="114">
        <f t="shared" si="2"/>
        <v>0</v>
      </c>
    </row>
    <row r="29" spans="1:14" ht="46.5" customHeight="1">
      <c r="A29" s="107" t="s">
        <v>6</v>
      </c>
      <c r="B29" s="110"/>
      <c r="C29" s="16" t="s">
        <v>5</v>
      </c>
      <c r="D29" s="112"/>
      <c r="E29" s="188" t="str">
        <f t="shared" si="0"/>
        <v/>
      </c>
      <c r="F29" s="189"/>
      <c r="G29" s="189"/>
      <c r="H29" s="190"/>
      <c r="I29" s="4">
        <f t="shared" si="1"/>
        <v>0</v>
      </c>
      <c r="J29" s="17" t="s">
        <v>0</v>
      </c>
      <c r="K29" s="115"/>
      <c r="L29" s="129"/>
      <c r="M29" s="118"/>
      <c r="N29" s="114">
        <f t="shared" si="2"/>
        <v>0</v>
      </c>
    </row>
    <row r="30" spans="1:14" ht="46.5" customHeight="1" thickBot="1">
      <c r="A30" s="108" t="s">
        <v>6</v>
      </c>
      <c r="B30" s="111"/>
      <c r="C30" s="18" t="s">
        <v>5</v>
      </c>
      <c r="D30" s="113"/>
      <c r="E30" s="174" t="str">
        <f>IF(N30&gt;0,FLOOR(N30,"0:30"),"")</f>
        <v/>
      </c>
      <c r="F30" s="175"/>
      <c r="G30" s="175"/>
      <c r="H30" s="176"/>
      <c r="I30" s="4">
        <f t="shared" si="1"/>
        <v>0</v>
      </c>
      <c r="J30" s="17" t="s">
        <v>0</v>
      </c>
      <c r="K30" s="117"/>
      <c r="L30" s="130"/>
      <c r="M30" s="118"/>
      <c r="N30" s="114">
        <f t="shared" si="2"/>
        <v>0</v>
      </c>
    </row>
    <row r="31" spans="1:14" ht="46.5" customHeight="1" thickBot="1">
      <c r="A31" s="109" t="s">
        <v>33</v>
      </c>
      <c r="B31" s="177"/>
      <c r="C31" s="178"/>
      <c r="D31" s="179"/>
      <c r="E31" s="180">
        <f>SUM(E8:H30)</f>
        <v>0</v>
      </c>
      <c r="F31" s="181"/>
      <c r="G31" s="181"/>
      <c r="H31" s="182"/>
      <c r="I31" s="3">
        <f>SUM(I8:I30)</f>
        <v>0</v>
      </c>
      <c r="J31" s="19" t="s">
        <v>0</v>
      </c>
      <c r="K31" s="172"/>
      <c r="L31" s="173"/>
    </row>
    <row r="32" spans="1:14" ht="19.5" customHeight="1" thickBot="1">
      <c r="A32" s="20"/>
      <c r="B32" s="21"/>
      <c r="C32" s="21"/>
      <c r="D32" s="21"/>
      <c r="E32" s="6"/>
      <c r="F32" s="6"/>
      <c r="G32" s="21"/>
      <c r="H32" s="21"/>
      <c r="I32" s="5"/>
      <c r="J32" s="10"/>
      <c r="K32" s="22"/>
      <c r="L32" s="22"/>
    </row>
    <row r="33" spans="1:12" ht="30" customHeight="1" thickBot="1">
      <c r="E33" s="183" t="s">
        <v>4</v>
      </c>
      <c r="F33" s="184"/>
      <c r="G33" s="184"/>
      <c r="H33" s="185"/>
      <c r="I33" s="23" t="s">
        <v>3</v>
      </c>
      <c r="K33" s="1"/>
      <c r="L33" s="119"/>
    </row>
    <row r="34" spans="1:12" ht="30" customHeight="1" thickBot="1">
      <c r="A34" s="24" t="s">
        <v>2</v>
      </c>
      <c r="B34" s="184" t="str">
        <f ca="1">B4</f>
        <v>○○太郎</v>
      </c>
      <c r="C34" s="184"/>
      <c r="D34" s="185"/>
      <c r="E34" s="186">
        <f>SUM(E31)*24</f>
        <v>0</v>
      </c>
      <c r="F34" s="187"/>
      <c r="G34" s="184" t="s">
        <v>1</v>
      </c>
      <c r="H34" s="185"/>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17:H17"/>
    <mergeCell ref="E8:H8"/>
    <mergeCell ref="E9:H9"/>
    <mergeCell ref="E10:H10"/>
    <mergeCell ref="E11:H11"/>
    <mergeCell ref="E12:H12"/>
    <mergeCell ref="E13:H13"/>
    <mergeCell ref="E14:H14"/>
    <mergeCell ref="E15:H15"/>
    <mergeCell ref="E16:H16"/>
    <mergeCell ref="B34:D34"/>
    <mergeCell ref="E34:F34"/>
    <mergeCell ref="G34:H34"/>
    <mergeCell ref="E29:H29"/>
    <mergeCell ref="E18:H18"/>
    <mergeCell ref="E19:H19"/>
    <mergeCell ref="E20:H20"/>
    <mergeCell ref="E21:H21"/>
    <mergeCell ref="E22:H22"/>
    <mergeCell ref="E23:H23"/>
    <mergeCell ref="E24:H24"/>
    <mergeCell ref="E25:H25"/>
    <mergeCell ref="E26:H26"/>
    <mergeCell ref="E27:H27"/>
    <mergeCell ref="E28:H28"/>
    <mergeCell ref="K31:L31"/>
    <mergeCell ref="E30:H30"/>
    <mergeCell ref="B31:D31"/>
    <mergeCell ref="E31:H31"/>
    <mergeCell ref="E33:H33"/>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91" t="s">
        <v>70</v>
      </c>
      <c r="D1" s="191"/>
      <c r="E1" s="191"/>
      <c r="F1" s="191"/>
      <c r="G1" s="191"/>
      <c r="H1" s="191"/>
      <c r="I1" s="191"/>
      <c r="J1" s="191"/>
      <c r="K1" s="191"/>
      <c r="L1" s="119"/>
    </row>
    <row r="2" spans="1:14" ht="30" customHeight="1">
      <c r="C2" s="191"/>
      <c r="D2" s="191"/>
      <c r="E2" s="191"/>
      <c r="F2" s="191"/>
      <c r="G2" s="191"/>
      <c r="H2" s="191"/>
      <c r="I2" s="191"/>
      <c r="J2" s="191"/>
      <c r="K2" s="191"/>
      <c r="L2" s="119"/>
    </row>
    <row r="3" spans="1:14" ht="30" customHeight="1">
      <c r="A3" s="7" t="s">
        <v>13</v>
      </c>
      <c r="B3" s="192" t="str">
        <f>○○太郎!D3</f>
        <v>株式会社×××</v>
      </c>
      <c r="C3" s="192"/>
      <c r="D3" s="192"/>
      <c r="E3" s="1"/>
      <c r="F3" s="1"/>
      <c r="G3" s="1"/>
      <c r="H3" s="1"/>
      <c r="I3" s="1"/>
      <c r="J3" s="1"/>
      <c r="K3" s="1"/>
      <c r="L3" s="119"/>
    </row>
    <row r="4" spans="1:14" ht="30" customHeight="1">
      <c r="A4" s="9" t="s">
        <v>2</v>
      </c>
      <c r="B4" s="192" t="str">
        <f ca="1">○○太郎!D4</f>
        <v>○○太郎</v>
      </c>
      <c r="C4" s="192"/>
      <c r="D4" s="192"/>
      <c r="E4" s="10"/>
      <c r="F4" s="10"/>
      <c r="G4" s="10"/>
    </row>
    <row r="5" spans="1:14" ht="30" customHeight="1">
      <c r="A5" s="12" t="s">
        <v>12</v>
      </c>
      <c r="B5" s="193">
        <f>○○太郎!I6</f>
        <v>0</v>
      </c>
      <c r="C5" s="193"/>
      <c r="D5" s="193"/>
      <c r="E5" s="10" t="s">
        <v>0</v>
      </c>
      <c r="F5" s="10"/>
      <c r="G5" s="10"/>
    </row>
    <row r="6" spans="1:14" ht="30" customHeight="1" thickBot="1">
      <c r="A6" s="13" t="s">
        <v>14</v>
      </c>
    </row>
    <row r="7" spans="1:14" s="14" customFormat="1" ht="47.25" customHeight="1">
      <c r="A7" s="120" t="s">
        <v>11</v>
      </c>
      <c r="B7" s="194" t="s">
        <v>10</v>
      </c>
      <c r="C7" s="194"/>
      <c r="D7" s="194"/>
      <c r="E7" s="195" t="s">
        <v>9</v>
      </c>
      <c r="F7" s="196"/>
      <c r="G7" s="196"/>
      <c r="H7" s="197"/>
      <c r="I7" s="195" t="s">
        <v>8</v>
      </c>
      <c r="J7" s="197"/>
      <c r="K7" s="15" t="s">
        <v>7</v>
      </c>
      <c r="L7" s="128" t="s">
        <v>76</v>
      </c>
      <c r="M7" s="121" t="s">
        <v>61</v>
      </c>
      <c r="N7" s="122" t="s">
        <v>62</v>
      </c>
    </row>
    <row r="8" spans="1:14" ht="46.5" customHeight="1">
      <c r="A8" s="107" t="s">
        <v>6</v>
      </c>
      <c r="B8" s="110"/>
      <c r="C8" s="16" t="s">
        <v>5</v>
      </c>
      <c r="D8" s="112"/>
      <c r="E8" s="188" t="str">
        <f>IF(N8&gt;0,FLOOR(N8,"0:30"),"")</f>
        <v/>
      </c>
      <c r="F8" s="189"/>
      <c r="G8" s="189"/>
      <c r="H8" s="190"/>
      <c r="I8" s="4">
        <f>IF(B8="",,E8*24*$B$5)</f>
        <v>0</v>
      </c>
      <c r="J8" s="17" t="s">
        <v>0</v>
      </c>
      <c r="K8" s="115"/>
      <c r="L8" s="129"/>
      <c r="M8" s="118"/>
      <c r="N8" s="114">
        <f>D8-B8-M8</f>
        <v>0</v>
      </c>
    </row>
    <row r="9" spans="1:14" ht="46.5" customHeight="1">
      <c r="A9" s="107" t="s">
        <v>6</v>
      </c>
      <c r="B9" s="110"/>
      <c r="C9" s="16" t="s">
        <v>5</v>
      </c>
      <c r="D9" s="112"/>
      <c r="E9" s="188" t="str">
        <f t="shared" ref="E9:E29" si="0">IF(N9&gt;0,FLOOR(N9,"0:30"),"")</f>
        <v/>
      </c>
      <c r="F9" s="189"/>
      <c r="G9" s="189"/>
      <c r="H9" s="190"/>
      <c r="I9" s="4">
        <f t="shared" ref="I9:I30" si="1">IF(B9="",,E9*24*$B$5)</f>
        <v>0</v>
      </c>
      <c r="J9" s="17" t="s">
        <v>0</v>
      </c>
      <c r="K9" s="115"/>
      <c r="L9" s="129"/>
      <c r="M9" s="118"/>
      <c r="N9" s="114">
        <f t="shared" ref="N9:N30" si="2">D9-B9-M9</f>
        <v>0</v>
      </c>
    </row>
    <row r="10" spans="1:14" ht="46.5" customHeight="1">
      <c r="A10" s="107" t="s">
        <v>6</v>
      </c>
      <c r="B10" s="110"/>
      <c r="C10" s="16" t="s">
        <v>5</v>
      </c>
      <c r="D10" s="112"/>
      <c r="E10" s="188" t="str">
        <f t="shared" si="0"/>
        <v/>
      </c>
      <c r="F10" s="189"/>
      <c r="G10" s="189"/>
      <c r="H10" s="190"/>
      <c r="I10" s="4">
        <f t="shared" si="1"/>
        <v>0</v>
      </c>
      <c r="J10" s="17" t="s">
        <v>0</v>
      </c>
      <c r="K10" s="115"/>
      <c r="L10" s="129"/>
      <c r="M10" s="118"/>
      <c r="N10" s="114">
        <f t="shared" si="2"/>
        <v>0</v>
      </c>
    </row>
    <row r="11" spans="1:14" ht="46.5" customHeight="1">
      <c r="A11" s="107" t="s">
        <v>6</v>
      </c>
      <c r="B11" s="110"/>
      <c r="C11" s="16" t="s">
        <v>5</v>
      </c>
      <c r="D11" s="112"/>
      <c r="E11" s="188" t="str">
        <f t="shared" si="0"/>
        <v/>
      </c>
      <c r="F11" s="189"/>
      <c r="G11" s="189"/>
      <c r="H11" s="190"/>
      <c r="I11" s="4">
        <f t="shared" si="1"/>
        <v>0</v>
      </c>
      <c r="J11" s="17" t="s">
        <v>0</v>
      </c>
      <c r="K11" s="115"/>
      <c r="L11" s="129"/>
      <c r="M11" s="118"/>
      <c r="N11" s="114">
        <f t="shared" si="2"/>
        <v>0</v>
      </c>
    </row>
    <row r="12" spans="1:14" ht="46.5" customHeight="1">
      <c r="A12" s="107" t="s">
        <v>6</v>
      </c>
      <c r="B12" s="110"/>
      <c r="C12" s="16" t="s">
        <v>5</v>
      </c>
      <c r="D12" s="112"/>
      <c r="E12" s="188" t="str">
        <f t="shared" si="0"/>
        <v/>
      </c>
      <c r="F12" s="189"/>
      <c r="G12" s="189"/>
      <c r="H12" s="190"/>
      <c r="I12" s="4">
        <f t="shared" si="1"/>
        <v>0</v>
      </c>
      <c r="J12" s="17" t="s">
        <v>0</v>
      </c>
      <c r="K12" s="115"/>
      <c r="L12" s="129"/>
      <c r="M12" s="118"/>
      <c r="N12" s="114">
        <f t="shared" si="2"/>
        <v>0</v>
      </c>
    </row>
    <row r="13" spans="1:14" ht="46.5" customHeight="1">
      <c r="A13" s="107" t="s">
        <v>6</v>
      </c>
      <c r="B13" s="110"/>
      <c r="C13" s="16" t="s">
        <v>5</v>
      </c>
      <c r="D13" s="112"/>
      <c r="E13" s="188" t="str">
        <f t="shared" si="0"/>
        <v/>
      </c>
      <c r="F13" s="189"/>
      <c r="G13" s="189"/>
      <c r="H13" s="190"/>
      <c r="I13" s="4">
        <f t="shared" si="1"/>
        <v>0</v>
      </c>
      <c r="J13" s="17" t="s">
        <v>0</v>
      </c>
      <c r="K13" s="115"/>
      <c r="L13" s="129"/>
      <c r="M13" s="118"/>
      <c r="N13" s="114">
        <f t="shared" si="2"/>
        <v>0</v>
      </c>
    </row>
    <row r="14" spans="1:14" ht="46.5" customHeight="1">
      <c r="A14" s="107" t="s">
        <v>6</v>
      </c>
      <c r="B14" s="110"/>
      <c r="C14" s="16" t="s">
        <v>5</v>
      </c>
      <c r="D14" s="112"/>
      <c r="E14" s="188" t="str">
        <f t="shared" si="0"/>
        <v/>
      </c>
      <c r="F14" s="189"/>
      <c r="G14" s="189"/>
      <c r="H14" s="190"/>
      <c r="I14" s="4">
        <f t="shared" si="1"/>
        <v>0</v>
      </c>
      <c r="J14" s="17" t="s">
        <v>0</v>
      </c>
      <c r="K14" s="115"/>
      <c r="L14" s="129"/>
      <c r="M14" s="118"/>
      <c r="N14" s="114">
        <f t="shared" si="2"/>
        <v>0</v>
      </c>
    </row>
    <row r="15" spans="1:14" ht="46.5" customHeight="1">
      <c r="A15" s="107" t="s">
        <v>6</v>
      </c>
      <c r="B15" s="110"/>
      <c r="C15" s="16" t="s">
        <v>5</v>
      </c>
      <c r="D15" s="112"/>
      <c r="E15" s="188" t="str">
        <f t="shared" si="0"/>
        <v/>
      </c>
      <c r="F15" s="189"/>
      <c r="G15" s="189"/>
      <c r="H15" s="190"/>
      <c r="I15" s="4">
        <f t="shared" si="1"/>
        <v>0</v>
      </c>
      <c r="J15" s="17" t="s">
        <v>0</v>
      </c>
      <c r="K15" s="115"/>
      <c r="L15" s="129"/>
      <c r="M15" s="118"/>
      <c r="N15" s="114">
        <f t="shared" si="2"/>
        <v>0</v>
      </c>
    </row>
    <row r="16" spans="1:14" ht="46.5" customHeight="1">
      <c r="A16" s="107" t="s">
        <v>6</v>
      </c>
      <c r="B16" s="110"/>
      <c r="C16" s="16" t="s">
        <v>5</v>
      </c>
      <c r="D16" s="112"/>
      <c r="E16" s="188" t="str">
        <f t="shared" si="0"/>
        <v/>
      </c>
      <c r="F16" s="189"/>
      <c r="G16" s="189"/>
      <c r="H16" s="190"/>
      <c r="I16" s="4">
        <f t="shared" si="1"/>
        <v>0</v>
      </c>
      <c r="J16" s="17" t="s">
        <v>0</v>
      </c>
      <c r="K16" s="115"/>
      <c r="L16" s="129"/>
      <c r="M16" s="118"/>
      <c r="N16" s="114">
        <f t="shared" si="2"/>
        <v>0</v>
      </c>
    </row>
    <row r="17" spans="1:14" ht="46.5" customHeight="1">
      <c r="A17" s="107" t="s">
        <v>6</v>
      </c>
      <c r="B17" s="110"/>
      <c r="C17" s="16" t="s">
        <v>5</v>
      </c>
      <c r="D17" s="112"/>
      <c r="E17" s="188" t="str">
        <f t="shared" si="0"/>
        <v/>
      </c>
      <c r="F17" s="189"/>
      <c r="G17" s="189"/>
      <c r="H17" s="190"/>
      <c r="I17" s="4">
        <f t="shared" si="1"/>
        <v>0</v>
      </c>
      <c r="J17" s="17" t="s">
        <v>0</v>
      </c>
      <c r="K17" s="115"/>
      <c r="L17" s="129"/>
      <c r="M17" s="118"/>
      <c r="N17" s="114">
        <f t="shared" si="2"/>
        <v>0</v>
      </c>
    </row>
    <row r="18" spans="1:14" ht="46.5" customHeight="1">
      <c r="A18" s="107" t="s">
        <v>6</v>
      </c>
      <c r="B18" s="110"/>
      <c r="C18" s="16" t="s">
        <v>5</v>
      </c>
      <c r="D18" s="112"/>
      <c r="E18" s="188" t="str">
        <f t="shared" si="0"/>
        <v/>
      </c>
      <c r="F18" s="189"/>
      <c r="G18" s="189"/>
      <c r="H18" s="190"/>
      <c r="I18" s="4">
        <f t="shared" si="1"/>
        <v>0</v>
      </c>
      <c r="J18" s="17" t="s">
        <v>0</v>
      </c>
      <c r="K18" s="115"/>
      <c r="L18" s="129"/>
      <c r="M18" s="118"/>
      <c r="N18" s="114">
        <f t="shared" si="2"/>
        <v>0</v>
      </c>
    </row>
    <row r="19" spans="1:14" ht="46.5" customHeight="1">
      <c r="A19" s="107" t="s">
        <v>6</v>
      </c>
      <c r="B19" s="110"/>
      <c r="C19" s="16" t="s">
        <v>5</v>
      </c>
      <c r="D19" s="112"/>
      <c r="E19" s="188" t="str">
        <f t="shared" si="0"/>
        <v/>
      </c>
      <c r="F19" s="189"/>
      <c r="G19" s="189"/>
      <c r="H19" s="190"/>
      <c r="I19" s="4">
        <f t="shared" si="1"/>
        <v>0</v>
      </c>
      <c r="J19" s="17" t="s">
        <v>0</v>
      </c>
      <c r="K19" s="115"/>
      <c r="L19" s="129"/>
      <c r="M19" s="118"/>
      <c r="N19" s="114">
        <f t="shared" si="2"/>
        <v>0</v>
      </c>
    </row>
    <row r="20" spans="1:14" ht="46.5" customHeight="1">
      <c r="A20" s="107" t="s">
        <v>6</v>
      </c>
      <c r="B20" s="110"/>
      <c r="C20" s="16" t="s">
        <v>5</v>
      </c>
      <c r="D20" s="112"/>
      <c r="E20" s="188" t="str">
        <f t="shared" si="0"/>
        <v/>
      </c>
      <c r="F20" s="189"/>
      <c r="G20" s="189"/>
      <c r="H20" s="190"/>
      <c r="I20" s="4">
        <f t="shared" si="1"/>
        <v>0</v>
      </c>
      <c r="J20" s="17" t="s">
        <v>0</v>
      </c>
      <c r="K20" s="115"/>
      <c r="L20" s="129"/>
      <c r="M20" s="118"/>
      <c r="N20" s="114">
        <f t="shared" si="2"/>
        <v>0</v>
      </c>
    </row>
    <row r="21" spans="1:14" ht="46.5" customHeight="1">
      <c r="A21" s="107" t="s">
        <v>6</v>
      </c>
      <c r="B21" s="110"/>
      <c r="C21" s="16" t="s">
        <v>5</v>
      </c>
      <c r="D21" s="112"/>
      <c r="E21" s="188" t="str">
        <f t="shared" si="0"/>
        <v/>
      </c>
      <c r="F21" s="189"/>
      <c r="G21" s="189"/>
      <c r="H21" s="190"/>
      <c r="I21" s="4">
        <f t="shared" si="1"/>
        <v>0</v>
      </c>
      <c r="J21" s="17" t="s">
        <v>0</v>
      </c>
      <c r="K21" s="115"/>
      <c r="L21" s="129"/>
      <c r="M21" s="118"/>
      <c r="N21" s="114">
        <f t="shared" si="2"/>
        <v>0</v>
      </c>
    </row>
    <row r="22" spans="1:14" ht="46.5" customHeight="1">
      <c r="A22" s="107" t="s">
        <v>6</v>
      </c>
      <c r="B22" s="110"/>
      <c r="C22" s="16" t="s">
        <v>5</v>
      </c>
      <c r="D22" s="112"/>
      <c r="E22" s="188" t="str">
        <f t="shared" si="0"/>
        <v/>
      </c>
      <c r="F22" s="189"/>
      <c r="G22" s="189"/>
      <c r="H22" s="190"/>
      <c r="I22" s="4">
        <f t="shared" si="1"/>
        <v>0</v>
      </c>
      <c r="J22" s="17" t="s">
        <v>0</v>
      </c>
      <c r="K22" s="115"/>
      <c r="L22" s="129"/>
      <c r="M22" s="118"/>
      <c r="N22" s="114">
        <f t="shared" si="2"/>
        <v>0</v>
      </c>
    </row>
    <row r="23" spans="1:14" ht="46.5" customHeight="1">
      <c r="A23" s="107" t="s">
        <v>6</v>
      </c>
      <c r="B23" s="110"/>
      <c r="C23" s="16" t="s">
        <v>5</v>
      </c>
      <c r="D23" s="112"/>
      <c r="E23" s="188" t="str">
        <f t="shared" si="0"/>
        <v/>
      </c>
      <c r="F23" s="189"/>
      <c r="G23" s="189"/>
      <c r="H23" s="190"/>
      <c r="I23" s="4">
        <f t="shared" si="1"/>
        <v>0</v>
      </c>
      <c r="J23" s="17" t="s">
        <v>0</v>
      </c>
      <c r="K23" s="115"/>
      <c r="L23" s="129"/>
      <c r="M23" s="118"/>
      <c r="N23" s="114">
        <f t="shared" si="2"/>
        <v>0</v>
      </c>
    </row>
    <row r="24" spans="1:14" ht="46.5" customHeight="1">
      <c r="A24" s="107" t="s">
        <v>6</v>
      </c>
      <c r="B24" s="110"/>
      <c r="C24" s="16" t="s">
        <v>5</v>
      </c>
      <c r="D24" s="112"/>
      <c r="E24" s="188" t="str">
        <f t="shared" si="0"/>
        <v/>
      </c>
      <c r="F24" s="189"/>
      <c r="G24" s="189"/>
      <c r="H24" s="190"/>
      <c r="I24" s="4">
        <f t="shared" si="1"/>
        <v>0</v>
      </c>
      <c r="J24" s="17" t="s">
        <v>0</v>
      </c>
      <c r="K24" s="116"/>
      <c r="L24" s="129"/>
      <c r="M24" s="118"/>
      <c r="N24" s="114">
        <f t="shared" si="2"/>
        <v>0</v>
      </c>
    </row>
    <row r="25" spans="1:14" ht="46.5" customHeight="1">
      <c r="A25" s="107" t="s">
        <v>6</v>
      </c>
      <c r="B25" s="110"/>
      <c r="C25" s="16" t="s">
        <v>5</v>
      </c>
      <c r="D25" s="112"/>
      <c r="E25" s="188" t="str">
        <f t="shared" si="0"/>
        <v/>
      </c>
      <c r="F25" s="189"/>
      <c r="G25" s="189"/>
      <c r="H25" s="190"/>
      <c r="I25" s="4">
        <f t="shared" si="1"/>
        <v>0</v>
      </c>
      <c r="J25" s="17" t="s">
        <v>0</v>
      </c>
      <c r="K25" s="115"/>
      <c r="L25" s="129"/>
      <c r="M25" s="118"/>
      <c r="N25" s="114">
        <f t="shared" si="2"/>
        <v>0</v>
      </c>
    </row>
    <row r="26" spans="1:14" ht="46.5" customHeight="1">
      <c r="A26" s="107" t="s">
        <v>6</v>
      </c>
      <c r="B26" s="110"/>
      <c r="C26" s="16" t="s">
        <v>5</v>
      </c>
      <c r="D26" s="112"/>
      <c r="E26" s="188" t="str">
        <f t="shared" si="0"/>
        <v/>
      </c>
      <c r="F26" s="189"/>
      <c r="G26" s="189"/>
      <c r="H26" s="190"/>
      <c r="I26" s="4">
        <f t="shared" si="1"/>
        <v>0</v>
      </c>
      <c r="J26" s="17" t="s">
        <v>0</v>
      </c>
      <c r="K26" s="115"/>
      <c r="L26" s="129"/>
      <c r="M26" s="118"/>
      <c r="N26" s="114">
        <f t="shared" si="2"/>
        <v>0</v>
      </c>
    </row>
    <row r="27" spans="1:14" ht="46.5" customHeight="1">
      <c r="A27" s="107" t="s">
        <v>6</v>
      </c>
      <c r="B27" s="110"/>
      <c r="C27" s="16" t="s">
        <v>5</v>
      </c>
      <c r="D27" s="112"/>
      <c r="E27" s="188" t="str">
        <f t="shared" si="0"/>
        <v/>
      </c>
      <c r="F27" s="189"/>
      <c r="G27" s="189"/>
      <c r="H27" s="190"/>
      <c r="I27" s="4">
        <f t="shared" si="1"/>
        <v>0</v>
      </c>
      <c r="J27" s="17" t="s">
        <v>0</v>
      </c>
      <c r="K27" s="115"/>
      <c r="L27" s="129"/>
      <c r="M27" s="118"/>
      <c r="N27" s="114">
        <f t="shared" si="2"/>
        <v>0</v>
      </c>
    </row>
    <row r="28" spans="1:14" ht="46.5" customHeight="1">
      <c r="A28" s="107" t="s">
        <v>6</v>
      </c>
      <c r="B28" s="110"/>
      <c r="C28" s="16" t="s">
        <v>5</v>
      </c>
      <c r="D28" s="112"/>
      <c r="E28" s="188" t="str">
        <f t="shared" si="0"/>
        <v/>
      </c>
      <c r="F28" s="189"/>
      <c r="G28" s="189"/>
      <c r="H28" s="190"/>
      <c r="I28" s="4">
        <f t="shared" si="1"/>
        <v>0</v>
      </c>
      <c r="J28" s="17" t="s">
        <v>0</v>
      </c>
      <c r="K28" s="115"/>
      <c r="L28" s="129"/>
      <c r="M28" s="118"/>
      <c r="N28" s="114">
        <f t="shared" si="2"/>
        <v>0</v>
      </c>
    </row>
    <row r="29" spans="1:14" ht="46.5" customHeight="1">
      <c r="A29" s="107" t="s">
        <v>6</v>
      </c>
      <c r="B29" s="110"/>
      <c r="C29" s="16" t="s">
        <v>5</v>
      </c>
      <c r="D29" s="112"/>
      <c r="E29" s="188" t="str">
        <f t="shared" si="0"/>
        <v/>
      </c>
      <c r="F29" s="189"/>
      <c r="G29" s="189"/>
      <c r="H29" s="190"/>
      <c r="I29" s="4">
        <f t="shared" si="1"/>
        <v>0</v>
      </c>
      <c r="J29" s="17" t="s">
        <v>0</v>
      </c>
      <c r="K29" s="115"/>
      <c r="L29" s="129"/>
      <c r="M29" s="118"/>
      <c r="N29" s="114">
        <f t="shared" si="2"/>
        <v>0</v>
      </c>
    </row>
    <row r="30" spans="1:14" ht="46.5" customHeight="1" thickBot="1">
      <c r="A30" s="108" t="s">
        <v>6</v>
      </c>
      <c r="B30" s="111"/>
      <c r="C30" s="18" t="s">
        <v>5</v>
      </c>
      <c r="D30" s="113"/>
      <c r="E30" s="174" t="str">
        <f>IF(N30&gt;0,FLOOR(N30,"0:30"),"")</f>
        <v/>
      </c>
      <c r="F30" s="175"/>
      <c r="G30" s="175"/>
      <c r="H30" s="176"/>
      <c r="I30" s="4">
        <f t="shared" si="1"/>
        <v>0</v>
      </c>
      <c r="J30" s="17" t="s">
        <v>0</v>
      </c>
      <c r="K30" s="117"/>
      <c r="L30" s="130"/>
      <c r="M30" s="118"/>
      <c r="N30" s="114">
        <f t="shared" si="2"/>
        <v>0</v>
      </c>
    </row>
    <row r="31" spans="1:14" ht="46.5" customHeight="1" thickBot="1">
      <c r="A31" s="109" t="s">
        <v>33</v>
      </c>
      <c r="B31" s="177"/>
      <c r="C31" s="178"/>
      <c r="D31" s="179"/>
      <c r="E31" s="180">
        <f>SUM(E8:H30)</f>
        <v>0</v>
      </c>
      <c r="F31" s="181"/>
      <c r="G31" s="181"/>
      <c r="H31" s="182"/>
      <c r="I31" s="3">
        <f>SUM(I8:I30)</f>
        <v>0</v>
      </c>
      <c r="J31" s="19" t="s">
        <v>0</v>
      </c>
      <c r="K31" s="172"/>
      <c r="L31" s="173"/>
    </row>
    <row r="32" spans="1:14" ht="19.5" customHeight="1" thickBot="1">
      <c r="A32" s="20"/>
      <c r="B32" s="21"/>
      <c r="C32" s="21"/>
      <c r="D32" s="21"/>
      <c r="E32" s="6"/>
      <c r="F32" s="6"/>
      <c r="G32" s="21"/>
      <c r="H32" s="21"/>
      <c r="I32" s="5"/>
      <c r="J32" s="10"/>
      <c r="K32" s="22"/>
      <c r="L32" s="22"/>
    </row>
    <row r="33" spans="1:12" ht="30" customHeight="1" thickBot="1">
      <c r="E33" s="183" t="s">
        <v>4</v>
      </c>
      <c r="F33" s="184"/>
      <c r="G33" s="184"/>
      <c r="H33" s="185"/>
      <c r="I33" s="23" t="s">
        <v>3</v>
      </c>
      <c r="K33" s="1"/>
      <c r="L33" s="119"/>
    </row>
    <row r="34" spans="1:12" ht="30" customHeight="1" thickBot="1">
      <c r="A34" s="24" t="s">
        <v>2</v>
      </c>
      <c r="B34" s="184" t="str">
        <f ca="1">B4</f>
        <v>○○太郎</v>
      </c>
      <c r="C34" s="184"/>
      <c r="D34" s="185"/>
      <c r="E34" s="186">
        <f>SUM(E31)*24</f>
        <v>0</v>
      </c>
      <c r="F34" s="187"/>
      <c r="G34" s="184" t="s">
        <v>1</v>
      </c>
      <c r="H34" s="185"/>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17:H17"/>
    <mergeCell ref="E8:H8"/>
    <mergeCell ref="E9:H9"/>
    <mergeCell ref="E10:H10"/>
    <mergeCell ref="E11:H11"/>
    <mergeCell ref="E12:H12"/>
    <mergeCell ref="E13:H13"/>
    <mergeCell ref="E14:H14"/>
    <mergeCell ref="E15:H15"/>
    <mergeCell ref="E16:H16"/>
    <mergeCell ref="B34:D34"/>
    <mergeCell ref="E34:F34"/>
    <mergeCell ref="G34:H34"/>
    <mergeCell ref="E29:H29"/>
    <mergeCell ref="E18:H18"/>
    <mergeCell ref="E19:H19"/>
    <mergeCell ref="E20:H20"/>
    <mergeCell ref="E21:H21"/>
    <mergeCell ref="E22:H22"/>
    <mergeCell ref="E23:H23"/>
    <mergeCell ref="E24:H24"/>
    <mergeCell ref="E25:H25"/>
    <mergeCell ref="E26:H26"/>
    <mergeCell ref="E27:H27"/>
    <mergeCell ref="E28:H28"/>
    <mergeCell ref="K31:L31"/>
    <mergeCell ref="E30:H30"/>
    <mergeCell ref="B31:D31"/>
    <mergeCell ref="E31:H31"/>
    <mergeCell ref="E33:H33"/>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91" t="s">
        <v>71</v>
      </c>
      <c r="D1" s="191"/>
      <c r="E1" s="191"/>
      <c r="F1" s="191"/>
      <c r="G1" s="191"/>
      <c r="H1" s="191"/>
      <c r="I1" s="191"/>
      <c r="J1" s="191"/>
      <c r="K1" s="191"/>
      <c r="L1" s="119"/>
    </row>
    <row r="2" spans="1:14" ht="30" customHeight="1">
      <c r="C2" s="191"/>
      <c r="D2" s="191"/>
      <c r="E2" s="191"/>
      <c r="F2" s="191"/>
      <c r="G2" s="191"/>
      <c r="H2" s="191"/>
      <c r="I2" s="191"/>
      <c r="J2" s="191"/>
      <c r="K2" s="191"/>
      <c r="L2" s="119"/>
    </row>
    <row r="3" spans="1:14" ht="30" customHeight="1">
      <c r="A3" s="7" t="s">
        <v>13</v>
      </c>
      <c r="B3" s="192" t="str">
        <f>○○太郎!D3</f>
        <v>株式会社×××</v>
      </c>
      <c r="C3" s="192"/>
      <c r="D3" s="192"/>
      <c r="E3" s="1"/>
      <c r="F3" s="1"/>
      <c r="G3" s="1"/>
      <c r="H3" s="1"/>
      <c r="I3" s="1"/>
      <c r="J3" s="1"/>
      <c r="K3" s="1"/>
      <c r="L3" s="119"/>
    </row>
    <row r="4" spans="1:14" ht="30" customHeight="1">
      <c r="A4" s="9" t="s">
        <v>2</v>
      </c>
      <c r="B4" s="192" t="str">
        <f ca="1">○○太郎!D4</f>
        <v>○○太郎</v>
      </c>
      <c r="C4" s="192"/>
      <c r="D4" s="192"/>
      <c r="E4" s="10"/>
      <c r="F4" s="10"/>
      <c r="G4" s="10"/>
    </row>
    <row r="5" spans="1:14" ht="30" customHeight="1">
      <c r="A5" s="12" t="s">
        <v>12</v>
      </c>
      <c r="B5" s="193">
        <f>○○太郎!I6</f>
        <v>0</v>
      </c>
      <c r="C5" s="193"/>
      <c r="D5" s="193"/>
      <c r="E5" s="10" t="s">
        <v>0</v>
      </c>
      <c r="F5" s="10"/>
      <c r="G5" s="10"/>
    </row>
    <row r="6" spans="1:14" ht="30" customHeight="1" thickBot="1">
      <c r="A6" s="13" t="s">
        <v>14</v>
      </c>
    </row>
    <row r="7" spans="1:14" s="14" customFormat="1" ht="47.25" customHeight="1">
      <c r="A7" s="120" t="s">
        <v>11</v>
      </c>
      <c r="B7" s="194" t="s">
        <v>10</v>
      </c>
      <c r="C7" s="194"/>
      <c r="D7" s="194"/>
      <c r="E7" s="195" t="s">
        <v>9</v>
      </c>
      <c r="F7" s="196"/>
      <c r="G7" s="196"/>
      <c r="H7" s="197"/>
      <c r="I7" s="195" t="s">
        <v>8</v>
      </c>
      <c r="J7" s="197"/>
      <c r="K7" s="15" t="s">
        <v>7</v>
      </c>
      <c r="L7" s="128" t="s">
        <v>76</v>
      </c>
      <c r="M7" s="121" t="s">
        <v>61</v>
      </c>
      <c r="N7" s="122" t="s">
        <v>62</v>
      </c>
    </row>
    <row r="8" spans="1:14" ht="46.5" customHeight="1">
      <c r="A8" s="107" t="s">
        <v>6</v>
      </c>
      <c r="B8" s="110"/>
      <c r="C8" s="16" t="s">
        <v>5</v>
      </c>
      <c r="D8" s="112"/>
      <c r="E8" s="188" t="str">
        <f>IF(N8&gt;0,FLOOR(N8,"0:30"),"")</f>
        <v/>
      </c>
      <c r="F8" s="189"/>
      <c r="G8" s="189"/>
      <c r="H8" s="190"/>
      <c r="I8" s="4">
        <f>IF(B8="",,E8*24*$B$5)</f>
        <v>0</v>
      </c>
      <c r="J8" s="17" t="s">
        <v>0</v>
      </c>
      <c r="K8" s="115"/>
      <c r="L8" s="129"/>
      <c r="M8" s="118"/>
      <c r="N8" s="114">
        <f>D8-B8-M8</f>
        <v>0</v>
      </c>
    </row>
    <row r="9" spans="1:14" ht="46.5" customHeight="1">
      <c r="A9" s="107" t="s">
        <v>6</v>
      </c>
      <c r="B9" s="110"/>
      <c r="C9" s="16" t="s">
        <v>5</v>
      </c>
      <c r="D9" s="112"/>
      <c r="E9" s="188" t="str">
        <f t="shared" ref="E9:E29" si="0">IF(N9&gt;0,FLOOR(N9,"0:30"),"")</f>
        <v/>
      </c>
      <c r="F9" s="189"/>
      <c r="G9" s="189"/>
      <c r="H9" s="190"/>
      <c r="I9" s="4">
        <f t="shared" ref="I9:I30" si="1">IF(B9="",,E9*24*$B$5)</f>
        <v>0</v>
      </c>
      <c r="J9" s="17" t="s">
        <v>0</v>
      </c>
      <c r="K9" s="115"/>
      <c r="L9" s="129"/>
      <c r="M9" s="118"/>
      <c r="N9" s="114">
        <f t="shared" ref="N9:N30" si="2">D9-B9-M9</f>
        <v>0</v>
      </c>
    </row>
    <row r="10" spans="1:14" ht="46.5" customHeight="1">
      <c r="A10" s="107" t="s">
        <v>6</v>
      </c>
      <c r="B10" s="110"/>
      <c r="C10" s="16" t="s">
        <v>5</v>
      </c>
      <c r="D10" s="112"/>
      <c r="E10" s="188" t="str">
        <f t="shared" si="0"/>
        <v/>
      </c>
      <c r="F10" s="189"/>
      <c r="G10" s="189"/>
      <c r="H10" s="190"/>
      <c r="I10" s="4">
        <f t="shared" si="1"/>
        <v>0</v>
      </c>
      <c r="J10" s="17" t="s">
        <v>0</v>
      </c>
      <c r="K10" s="115"/>
      <c r="L10" s="129"/>
      <c r="M10" s="118"/>
      <c r="N10" s="114">
        <f t="shared" si="2"/>
        <v>0</v>
      </c>
    </row>
    <row r="11" spans="1:14" ht="46.5" customHeight="1">
      <c r="A11" s="107" t="s">
        <v>6</v>
      </c>
      <c r="B11" s="110"/>
      <c r="C11" s="16" t="s">
        <v>5</v>
      </c>
      <c r="D11" s="112"/>
      <c r="E11" s="188" t="str">
        <f t="shared" si="0"/>
        <v/>
      </c>
      <c r="F11" s="189"/>
      <c r="G11" s="189"/>
      <c r="H11" s="190"/>
      <c r="I11" s="4">
        <f t="shared" si="1"/>
        <v>0</v>
      </c>
      <c r="J11" s="17" t="s">
        <v>0</v>
      </c>
      <c r="K11" s="115"/>
      <c r="L11" s="129"/>
      <c r="M11" s="118"/>
      <c r="N11" s="114">
        <f t="shared" si="2"/>
        <v>0</v>
      </c>
    </row>
    <row r="12" spans="1:14" ht="46.5" customHeight="1">
      <c r="A12" s="107" t="s">
        <v>6</v>
      </c>
      <c r="B12" s="110"/>
      <c r="C12" s="16" t="s">
        <v>5</v>
      </c>
      <c r="D12" s="112"/>
      <c r="E12" s="188" t="str">
        <f t="shared" si="0"/>
        <v/>
      </c>
      <c r="F12" s="189"/>
      <c r="G12" s="189"/>
      <c r="H12" s="190"/>
      <c r="I12" s="4">
        <f t="shared" si="1"/>
        <v>0</v>
      </c>
      <c r="J12" s="17" t="s">
        <v>0</v>
      </c>
      <c r="K12" s="115"/>
      <c r="L12" s="129"/>
      <c r="M12" s="118"/>
      <c r="N12" s="114">
        <f t="shared" si="2"/>
        <v>0</v>
      </c>
    </row>
    <row r="13" spans="1:14" ht="46.5" customHeight="1">
      <c r="A13" s="107" t="s">
        <v>6</v>
      </c>
      <c r="B13" s="110"/>
      <c r="C13" s="16" t="s">
        <v>5</v>
      </c>
      <c r="D13" s="112"/>
      <c r="E13" s="188" t="str">
        <f t="shared" si="0"/>
        <v/>
      </c>
      <c r="F13" s="189"/>
      <c r="G13" s="189"/>
      <c r="H13" s="190"/>
      <c r="I13" s="4">
        <f t="shared" si="1"/>
        <v>0</v>
      </c>
      <c r="J13" s="17" t="s">
        <v>0</v>
      </c>
      <c r="K13" s="115"/>
      <c r="L13" s="129"/>
      <c r="M13" s="118"/>
      <c r="N13" s="114">
        <f t="shared" si="2"/>
        <v>0</v>
      </c>
    </row>
    <row r="14" spans="1:14" ht="46.5" customHeight="1">
      <c r="A14" s="107" t="s">
        <v>6</v>
      </c>
      <c r="B14" s="110"/>
      <c r="C14" s="16" t="s">
        <v>5</v>
      </c>
      <c r="D14" s="112"/>
      <c r="E14" s="188" t="str">
        <f t="shared" si="0"/>
        <v/>
      </c>
      <c r="F14" s="189"/>
      <c r="G14" s="189"/>
      <c r="H14" s="190"/>
      <c r="I14" s="4">
        <f t="shared" si="1"/>
        <v>0</v>
      </c>
      <c r="J14" s="17" t="s">
        <v>0</v>
      </c>
      <c r="K14" s="115"/>
      <c r="L14" s="129"/>
      <c r="M14" s="118"/>
      <c r="N14" s="114">
        <f t="shared" si="2"/>
        <v>0</v>
      </c>
    </row>
    <row r="15" spans="1:14" ht="46.5" customHeight="1">
      <c r="A15" s="107" t="s">
        <v>6</v>
      </c>
      <c r="B15" s="110"/>
      <c r="C15" s="16" t="s">
        <v>5</v>
      </c>
      <c r="D15" s="112"/>
      <c r="E15" s="188" t="str">
        <f t="shared" si="0"/>
        <v/>
      </c>
      <c r="F15" s="189"/>
      <c r="G15" s="189"/>
      <c r="H15" s="190"/>
      <c r="I15" s="4">
        <f t="shared" si="1"/>
        <v>0</v>
      </c>
      <c r="J15" s="17" t="s">
        <v>0</v>
      </c>
      <c r="K15" s="115"/>
      <c r="L15" s="129"/>
      <c r="M15" s="118"/>
      <c r="N15" s="114">
        <f t="shared" si="2"/>
        <v>0</v>
      </c>
    </row>
    <row r="16" spans="1:14" ht="46.5" customHeight="1">
      <c r="A16" s="107" t="s">
        <v>6</v>
      </c>
      <c r="B16" s="110"/>
      <c r="C16" s="16" t="s">
        <v>5</v>
      </c>
      <c r="D16" s="112"/>
      <c r="E16" s="188" t="str">
        <f t="shared" si="0"/>
        <v/>
      </c>
      <c r="F16" s="189"/>
      <c r="G16" s="189"/>
      <c r="H16" s="190"/>
      <c r="I16" s="4">
        <f t="shared" si="1"/>
        <v>0</v>
      </c>
      <c r="J16" s="17" t="s">
        <v>0</v>
      </c>
      <c r="K16" s="115"/>
      <c r="L16" s="129"/>
      <c r="M16" s="118"/>
      <c r="N16" s="114">
        <f t="shared" si="2"/>
        <v>0</v>
      </c>
    </row>
    <row r="17" spans="1:14" ht="46.5" customHeight="1">
      <c r="A17" s="107" t="s">
        <v>6</v>
      </c>
      <c r="B17" s="110"/>
      <c r="C17" s="16" t="s">
        <v>5</v>
      </c>
      <c r="D17" s="112"/>
      <c r="E17" s="188" t="str">
        <f t="shared" si="0"/>
        <v/>
      </c>
      <c r="F17" s="189"/>
      <c r="G17" s="189"/>
      <c r="H17" s="190"/>
      <c r="I17" s="4">
        <f t="shared" si="1"/>
        <v>0</v>
      </c>
      <c r="J17" s="17" t="s">
        <v>0</v>
      </c>
      <c r="K17" s="115"/>
      <c r="L17" s="129"/>
      <c r="M17" s="118"/>
      <c r="N17" s="114">
        <f t="shared" si="2"/>
        <v>0</v>
      </c>
    </row>
    <row r="18" spans="1:14" ht="46.5" customHeight="1">
      <c r="A18" s="107" t="s">
        <v>6</v>
      </c>
      <c r="B18" s="110"/>
      <c r="C18" s="16" t="s">
        <v>5</v>
      </c>
      <c r="D18" s="112"/>
      <c r="E18" s="188" t="str">
        <f t="shared" si="0"/>
        <v/>
      </c>
      <c r="F18" s="189"/>
      <c r="G18" s="189"/>
      <c r="H18" s="190"/>
      <c r="I18" s="4">
        <f t="shared" si="1"/>
        <v>0</v>
      </c>
      <c r="J18" s="17" t="s">
        <v>0</v>
      </c>
      <c r="K18" s="115"/>
      <c r="L18" s="129"/>
      <c r="M18" s="118"/>
      <c r="N18" s="114">
        <f t="shared" si="2"/>
        <v>0</v>
      </c>
    </row>
    <row r="19" spans="1:14" ht="46.5" customHeight="1">
      <c r="A19" s="107" t="s">
        <v>6</v>
      </c>
      <c r="B19" s="110"/>
      <c r="C19" s="16" t="s">
        <v>5</v>
      </c>
      <c r="D19" s="112"/>
      <c r="E19" s="188" t="str">
        <f t="shared" si="0"/>
        <v/>
      </c>
      <c r="F19" s="189"/>
      <c r="G19" s="189"/>
      <c r="H19" s="190"/>
      <c r="I19" s="4">
        <f t="shared" si="1"/>
        <v>0</v>
      </c>
      <c r="J19" s="17" t="s">
        <v>0</v>
      </c>
      <c r="K19" s="115"/>
      <c r="L19" s="129"/>
      <c r="M19" s="118"/>
      <c r="N19" s="114">
        <f t="shared" si="2"/>
        <v>0</v>
      </c>
    </row>
    <row r="20" spans="1:14" ht="46.5" customHeight="1">
      <c r="A20" s="107" t="s">
        <v>6</v>
      </c>
      <c r="B20" s="110"/>
      <c r="C20" s="16" t="s">
        <v>5</v>
      </c>
      <c r="D20" s="112"/>
      <c r="E20" s="188" t="str">
        <f t="shared" si="0"/>
        <v/>
      </c>
      <c r="F20" s="189"/>
      <c r="G20" s="189"/>
      <c r="H20" s="190"/>
      <c r="I20" s="4">
        <f t="shared" si="1"/>
        <v>0</v>
      </c>
      <c r="J20" s="17" t="s">
        <v>0</v>
      </c>
      <c r="K20" s="115"/>
      <c r="L20" s="129"/>
      <c r="M20" s="118"/>
      <c r="N20" s="114">
        <f t="shared" si="2"/>
        <v>0</v>
      </c>
    </row>
    <row r="21" spans="1:14" ht="46.5" customHeight="1">
      <c r="A21" s="107" t="s">
        <v>6</v>
      </c>
      <c r="B21" s="110"/>
      <c r="C21" s="16" t="s">
        <v>5</v>
      </c>
      <c r="D21" s="112"/>
      <c r="E21" s="188" t="str">
        <f t="shared" si="0"/>
        <v/>
      </c>
      <c r="F21" s="189"/>
      <c r="G21" s="189"/>
      <c r="H21" s="190"/>
      <c r="I21" s="4">
        <f t="shared" si="1"/>
        <v>0</v>
      </c>
      <c r="J21" s="17" t="s">
        <v>0</v>
      </c>
      <c r="K21" s="115"/>
      <c r="L21" s="129"/>
      <c r="M21" s="118"/>
      <c r="N21" s="114">
        <f t="shared" si="2"/>
        <v>0</v>
      </c>
    </row>
    <row r="22" spans="1:14" ht="46.5" customHeight="1">
      <c r="A22" s="107" t="s">
        <v>6</v>
      </c>
      <c r="B22" s="110"/>
      <c r="C22" s="16" t="s">
        <v>5</v>
      </c>
      <c r="D22" s="112"/>
      <c r="E22" s="188" t="str">
        <f t="shared" si="0"/>
        <v/>
      </c>
      <c r="F22" s="189"/>
      <c r="G22" s="189"/>
      <c r="H22" s="190"/>
      <c r="I22" s="4">
        <f t="shared" si="1"/>
        <v>0</v>
      </c>
      <c r="J22" s="17" t="s">
        <v>0</v>
      </c>
      <c r="K22" s="115"/>
      <c r="L22" s="129"/>
      <c r="M22" s="118"/>
      <c r="N22" s="114">
        <f t="shared" si="2"/>
        <v>0</v>
      </c>
    </row>
    <row r="23" spans="1:14" ht="46.5" customHeight="1">
      <c r="A23" s="107" t="s">
        <v>6</v>
      </c>
      <c r="B23" s="110"/>
      <c r="C23" s="16" t="s">
        <v>5</v>
      </c>
      <c r="D23" s="112"/>
      <c r="E23" s="188" t="str">
        <f t="shared" si="0"/>
        <v/>
      </c>
      <c r="F23" s="189"/>
      <c r="G23" s="189"/>
      <c r="H23" s="190"/>
      <c r="I23" s="4">
        <f t="shared" si="1"/>
        <v>0</v>
      </c>
      <c r="J23" s="17" t="s">
        <v>0</v>
      </c>
      <c r="K23" s="115"/>
      <c r="L23" s="129"/>
      <c r="M23" s="118"/>
      <c r="N23" s="114">
        <f t="shared" si="2"/>
        <v>0</v>
      </c>
    </row>
    <row r="24" spans="1:14" ht="46.5" customHeight="1">
      <c r="A24" s="107" t="s">
        <v>6</v>
      </c>
      <c r="B24" s="110"/>
      <c r="C24" s="16" t="s">
        <v>5</v>
      </c>
      <c r="D24" s="112"/>
      <c r="E24" s="188" t="str">
        <f t="shared" si="0"/>
        <v/>
      </c>
      <c r="F24" s="189"/>
      <c r="G24" s="189"/>
      <c r="H24" s="190"/>
      <c r="I24" s="4">
        <f t="shared" si="1"/>
        <v>0</v>
      </c>
      <c r="J24" s="17" t="s">
        <v>0</v>
      </c>
      <c r="K24" s="116"/>
      <c r="L24" s="129"/>
      <c r="M24" s="118"/>
      <c r="N24" s="114">
        <f t="shared" si="2"/>
        <v>0</v>
      </c>
    </row>
    <row r="25" spans="1:14" ht="46.5" customHeight="1">
      <c r="A25" s="107" t="s">
        <v>6</v>
      </c>
      <c r="B25" s="110"/>
      <c r="C25" s="16" t="s">
        <v>5</v>
      </c>
      <c r="D25" s="112"/>
      <c r="E25" s="188" t="str">
        <f t="shared" si="0"/>
        <v/>
      </c>
      <c r="F25" s="189"/>
      <c r="G25" s="189"/>
      <c r="H25" s="190"/>
      <c r="I25" s="4">
        <f t="shared" si="1"/>
        <v>0</v>
      </c>
      <c r="J25" s="17" t="s">
        <v>0</v>
      </c>
      <c r="K25" s="115"/>
      <c r="L25" s="129"/>
      <c r="M25" s="118"/>
      <c r="N25" s="114">
        <f t="shared" si="2"/>
        <v>0</v>
      </c>
    </row>
    <row r="26" spans="1:14" ht="46.5" customHeight="1">
      <c r="A26" s="107" t="s">
        <v>6</v>
      </c>
      <c r="B26" s="110"/>
      <c r="C26" s="16" t="s">
        <v>5</v>
      </c>
      <c r="D26" s="112"/>
      <c r="E26" s="188" t="str">
        <f t="shared" si="0"/>
        <v/>
      </c>
      <c r="F26" s="189"/>
      <c r="G26" s="189"/>
      <c r="H26" s="190"/>
      <c r="I26" s="4">
        <f t="shared" si="1"/>
        <v>0</v>
      </c>
      <c r="J26" s="17" t="s">
        <v>0</v>
      </c>
      <c r="K26" s="115"/>
      <c r="L26" s="129"/>
      <c r="M26" s="118"/>
      <c r="N26" s="114">
        <f t="shared" si="2"/>
        <v>0</v>
      </c>
    </row>
    <row r="27" spans="1:14" ht="46.5" customHeight="1">
      <c r="A27" s="107" t="s">
        <v>6</v>
      </c>
      <c r="B27" s="110"/>
      <c r="C27" s="16" t="s">
        <v>5</v>
      </c>
      <c r="D27" s="112"/>
      <c r="E27" s="188" t="str">
        <f t="shared" si="0"/>
        <v/>
      </c>
      <c r="F27" s="189"/>
      <c r="G27" s="189"/>
      <c r="H27" s="190"/>
      <c r="I27" s="4">
        <f t="shared" si="1"/>
        <v>0</v>
      </c>
      <c r="J27" s="17" t="s">
        <v>0</v>
      </c>
      <c r="K27" s="115"/>
      <c r="L27" s="129"/>
      <c r="M27" s="118"/>
      <c r="N27" s="114">
        <f t="shared" si="2"/>
        <v>0</v>
      </c>
    </row>
    <row r="28" spans="1:14" ht="46.5" customHeight="1">
      <c r="A28" s="107" t="s">
        <v>6</v>
      </c>
      <c r="B28" s="110"/>
      <c r="C28" s="16" t="s">
        <v>5</v>
      </c>
      <c r="D28" s="112"/>
      <c r="E28" s="188" t="str">
        <f t="shared" si="0"/>
        <v/>
      </c>
      <c r="F28" s="189"/>
      <c r="G28" s="189"/>
      <c r="H28" s="190"/>
      <c r="I28" s="4">
        <f t="shared" si="1"/>
        <v>0</v>
      </c>
      <c r="J28" s="17" t="s">
        <v>0</v>
      </c>
      <c r="K28" s="115"/>
      <c r="L28" s="129"/>
      <c r="M28" s="118"/>
      <c r="N28" s="114">
        <f t="shared" si="2"/>
        <v>0</v>
      </c>
    </row>
    <row r="29" spans="1:14" ht="46.5" customHeight="1">
      <c r="A29" s="107" t="s">
        <v>6</v>
      </c>
      <c r="B29" s="110"/>
      <c r="C29" s="16" t="s">
        <v>5</v>
      </c>
      <c r="D29" s="112"/>
      <c r="E29" s="188" t="str">
        <f t="shared" si="0"/>
        <v/>
      </c>
      <c r="F29" s="189"/>
      <c r="G29" s="189"/>
      <c r="H29" s="190"/>
      <c r="I29" s="4">
        <f t="shared" si="1"/>
        <v>0</v>
      </c>
      <c r="J29" s="17" t="s">
        <v>0</v>
      </c>
      <c r="K29" s="115"/>
      <c r="L29" s="129"/>
      <c r="M29" s="118"/>
      <c r="N29" s="114">
        <f t="shared" si="2"/>
        <v>0</v>
      </c>
    </row>
    <row r="30" spans="1:14" ht="46.5" customHeight="1" thickBot="1">
      <c r="A30" s="108" t="s">
        <v>6</v>
      </c>
      <c r="B30" s="111"/>
      <c r="C30" s="18" t="s">
        <v>5</v>
      </c>
      <c r="D30" s="113"/>
      <c r="E30" s="174" t="str">
        <f>IF(N30&gt;0,FLOOR(N30,"0:30"),"")</f>
        <v/>
      </c>
      <c r="F30" s="175"/>
      <c r="G30" s="175"/>
      <c r="H30" s="176"/>
      <c r="I30" s="4">
        <f t="shared" si="1"/>
        <v>0</v>
      </c>
      <c r="J30" s="17" t="s">
        <v>0</v>
      </c>
      <c r="K30" s="117"/>
      <c r="L30" s="130"/>
      <c r="M30" s="118"/>
      <c r="N30" s="114">
        <f t="shared" si="2"/>
        <v>0</v>
      </c>
    </row>
    <row r="31" spans="1:14" ht="46.5" customHeight="1" thickBot="1">
      <c r="A31" s="109" t="s">
        <v>33</v>
      </c>
      <c r="B31" s="177"/>
      <c r="C31" s="178"/>
      <c r="D31" s="179"/>
      <c r="E31" s="180">
        <f>SUM(E8:H30)</f>
        <v>0</v>
      </c>
      <c r="F31" s="181"/>
      <c r="G31" s="181"/>
      <c r="H31" s="182"/>
      <c r="I31" s="3">
        <f>SUM(I8:I30)</f>
        <v>0</v>
      </c>
      <c r="J31" s="19" t="s">
        <v>0</v>
      </c>
      <c r="K31" s="172"/>
      <c r="L31" s="173"/>
    </row>
    <row r="32" spans="1:14" ht="19.5" customHeight="1" thickBot="1">
      <c r="A32" s="20"/>
      <c r="B32" s="21"/>
      <c r="C32" s="21"/>
      <c r="D32" s="21"/>
      <c r="E32" s="6"/>
      <c r="F32" s="6"/>
      <c r="G32" s="21"/>
      <c r="H32" s="21"/>
      <c r="I32" s="5"/>
      <c r="J32" s="10"/>
      <c r="K32" s="22"/>
      <c r="L32" s="22"/>
    </row>
    <row r="33" spans="1:12" ht="30" customHeight="1" thickBot="1">
      <c r="E33" s="183" t="s">
        <v>4</v>
      </c>
      <c r="F33" s="184"/>
      <c r="G33" s="184"/>
      <c r="H33" s="185"/>
      <c r="I33" s="23" t="s">
        <v>3</v>
      </c>
      <c r="K33" s="1"/>
      <c r="L33" s="119"/>
    </row>
    <row r="34" spans="1:12" ht="30" customHeight="1" thickBot="1">
      <c r="A34" s="24" t="s">
        <v>2</v>
      </c>
      <c r="B34" s="184" t="str">
        <f ca="1">B4</f>
        <v>○○太郎</v>
      </c>
      <c r="C34" s="184"/>
      <c r="D34" s="185"/>
      <c r="E34" s="186">
        <f>SUM(E31)*24</f>
        <v>0</v>
      </c>
      <c r="F34" s="187"/>
      <c r="G34" s="184" t="s">
        <v>1</v>
      </c>
      <c r="H34" s="185"/>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17:H17"/>
    <mergeCell ref="E8:H8"/>
    <mergeCell ref="E9:H9"/>
    <mergeCell ref="E10:H10"/>
    <mergeCell ref="E11:H11"/>
    <mergeCell ref="E12:H12"/>
    <mergeCell ref="E13:H13"/>
    <mergeCell ref="E14:H14"/>
    <mergeCell ref="E15:H15"/>
    <mergeCell ref="E16:H16"/>
    <mergeCell ref="B34:D34"/>
    <mergeCell ref="E34:F34"/>
    <mergeCell ref="G34:H34"/>
    <mergeCell ref="E29:H29"/>
    <mergeCell ref="E18:H18"/>
    <mergeCell ref="E19:H19"/>
    <mergeCell ref="E20:H20"/>
    <mergeCell ref="E21:H21"/>
    <mergeCell ref="E22:H22"/>
    <mergeCell ref="E23:H23"/>
    <mergeCell ref="E24:H24"/>
    <mergeCell ref="E25:H25"/>
    <mergeCell ref="E26:H26"/>
    <mergeCell ref="E27:H27"/>
    <mergeCell ref="E28:H28"/>
    <mergeCell ref="K31:L31"/>
    <mergeCell ref="E30:H30"/>
    <mergeCell ref="B31:D31"/>
    <mergeCell ref="E31:H31"/>
    <mergeCell ref="E33:H33"/>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N34"/>
  <sheetViews>
    <sheetView zoomScale="85" zoomScaleNormal="85" zoomScaleSheetLayoutView="50" workbookViewId="0">
      <selection activeCell="B3" sqref="B3:D3"/>
    </sheetView>
  </sheetViews>
  <sheetFormatPr defaultColWidth="11.375" defaultRowHeight="13.5"/>
  <cols>
    <col min="1" max="1" width="16.75" style="8" customWidth="1"/>
    <col min="2" max="2" width="11.125" style="8" customWidth="1"/>
    <col min="3" max="3" width="3.75" style="14" bestFit="1" customWidth="1"/>
    <col min="4" max="4" width="11.125" style="8" customWidth="1"/>
    <col min="5" max="5" width="6" style="8" customWidth="1"/>
    <col min="6" max="6" width="5.125" style="8" customWidth="1"/>
    <col min="7" max="7" width="5.75" style="8" customWidth="1"/>
    <col min="8" max="8" width="3.125" style="8" customWidth="1"/>
    <col min="9" max="9" width="12.875" style="8" customWidth="1"/>
    <col min="10" max="10" width="2.875" style="8" customWidth="1"/>
    <col min="11" max="11" width="83.875" style="11" customWidth="1"/>
    <col min="12" max="12" width="11.25" style="11" customWidth="1"/>
    <col min="13" max="13" width="11.375" style="8"/>
    <col min="14" max="14" width="17.375" style="114" hidden="1" customWidth="1"/>
    <col min="15" max="16384" width="11.375" style="8"/>
  </cols>
  <sheetData>
    <row r="1" spans="1:14" ht="30" customHeight="1">
      <c r="A1" s="8" t="s">
        <v>60</v>
      </c>
      <c r="C1" s="191" t="s">
        <v>72</v>
      </c>
      <c r="D1" s="191"/>
      <c r="E1" s="191"/>
      <c r="F1" s="191"/>
      <c r="G1" s="191"/>
      <c r="H1" s="191"/>
      <c r="I1" s="191"/>
      <c r="J1" s="191"/>
      <c r="K1" s="191"/>
      <c r="L1" s="119"/>
    </row>
    <row r="2" spans="1:14" ht="30" customHeight="1">
      <c r="C2" s="191"/>
      <c r="D2" s="191"/>
      <c r="E2" s="191"/>
      <c r="F2" s="191"/>
      <c r="G2" s="191"/>
      <c r="H2" s="191"/>
      <c r="I2" s="191"/>
      <c r="J2" s="191"/>
      <c r="K2" s="191"/>
      <c r="L2" s="119"/>
    </row>
    <row r="3" spans="1:14" ht="30" customHeight="1">
      <c r="A3" s="7" t="s">
        <v>13</v>
      </c>
      <c r="B3" s="192" t="str">
        <f>○○太郎!D3</f>
        <v>株式会社×××</v>
      </c>
      <c r="C3" s="192"/>
      <c r="D3" s="192"/>
      <c r="E3" s="1"/>
      <c r="F3" s="1"/>
      <c r="G3" s="1"/>
      <c r="H3" s="1"/>
      <c r="I3" s="1"/>
      <c r="J3" s="1"/>
      <c r="K3" s="1"/>
      <c r="L3" s="119"/>
    </row>
    <row r="4" spans="1:14" ht="30" customHeight="1">
      <c r="A4" s="9" t="s">
        <v>2</v>
      </c>
      <c r="B4" s="192" t="str">
        <f ca="1">○○太郎!D4</f>
        <v>○○太郎</v>
      </c>
      <c r="C4" s="192"/>
      <c r="D4" s="192"/>
      <c r="E4" s="10"/>
      <c r="F4" s="10"/>
      <c r="G4" s="10"/>
    </row>
    <row r="5" spans="1:14" ht="30" customHeight="1">
      <c r="A5" s="12" t="s">
        <v>12</v>
      </c>
      <c r="B5" s="193">
        <f>○○太郎!I6</f>
        <v>0</v>
      </c>
      <c r="C5" s="193"/>
      <c r="D5" s="193"/>
      <c r="E5" s="10" t="s">
        <v>0</v>
      </c>
      <c r="F5" s="10"/>
      <c r="G5" s="10"/>
    </row>
    <row r="6" spans="1:14" ht="30" customHeight="1" thickBot="1">
      <c r="A6" s="13" t="s">
        <v>14</v>
      </c>
    </row>
    <row r="7" spans="1:14" s="14" customFormat="1" ht="47.25" customHeight="1">
      <c r="A7" s="120" t="s">
        <v>11</v>
      </c>
      <c r="B7" s="194" t="s">
        <v>10</v>
      </c>
      <c r="C7" s="194"/>
      <c r="D7" s="194"/>
      <c r="E7" s="195" t="s">
        <v>9</v>
      </c>
      <c r="F7" s="196"/>
      <c r="G7" s="196"/>
      <c r="H7" s="197"/>
      <c r="I7" s="195" t="s">
        <v>8</v>
      </c>
      <c r="J7" s="197"/>
      <c r="K7" s="15" t="s">
        <v>7</v>
      </c>
      <c r="L7" s="128" t="s">
        <v>76</v>
      </c>
      <c r="M7" s="121" t="s">
        <v>61</v>
      </c>
      <c r="N7" s="122" t="s">
        <v>62</v>
      </c>
    </row>
    <row r="8" spans="1:14" ht="46.5" customHeight="1">
      <c r="A8" s="107" t="s">
        <v>6</v>
      </c>
      <c r="B8" s="110"/>
      <c r="C8" s="16" t="s">
        <v>5</v>
      </c>
      <c r="D8" s="112"/>
      <c r="E8" s="188" t="str">
        <f>IF(N8&gt;0,FLOOR(N8,"0:30"),"")</f>
        <v/>
      </c>
      <c r="F8" s="189"/>
      <c r="G8" s="189"/>
      <c r="H8" s="190"/>
      <c r="I8" s="4">
        <f>IF(B8="",,E8*24*$B$5)</f>
        <v>0</v>
      </c>
      <c r="J8" s="17" t="s">
        <v>0</v>
      </c>
      <c r="K8" s="115"/>
      <c r="L8" s="129"/>
      <c r="M8" s="118"/>
      <c r="N8" s="114">
        <f>D8-B8-M8</f>
        <v>0</v>
      </c>
    </row>
    <row r="9" spans="1:14" ht="46.5" customHeight="1">
      <c r="A9" s="107" t="s">
        <v>6</v>
      </c>
      <c r="B9" s="110"/>
      <c r="C9" s="16" t="s">
        <v>5</v>
      </c>
      <c r="D9" s="112"/>
      <c r="E9" s="188" t="str">
        <f t="shared" ref="E9:E29" si="0">IF(N9&gt;0,FLOOR(N9,"0:30"),"")</f>
        <v/>
      </c>
      <c r="F9" s="189"/>
      <c r="G9" s="189"/>
      <c r="H9" s="190"/>
      <c r="I9" s="4">
        <f t="shared" ref="I9:I30" si="1">IF(B9="",,E9*24*$B$5)</f>
        <v>0</v>
      </c>
      <c r="J9" s="17" t="s">
        <v>0</v>
      </c>
      <c r="K9" s="115"/>
      <c r="L9" s="129"/>
      <c r="M9" s="118"/>
      <c r="N9" s="114">
        <f t="shared" ref="N9:N30" si="2">D9-B9-M9</f>
        <v>0</v>
      </c>
    </row>
    <row r="10" spans="1:14" ht="46.5" customHeight="1">
      <c r="A10" s="107" t="s">
        <v>6</v>
      </c>
      <c r="B10" s="110"/>
      <c r="C10" s="16" t="s">
        <v>5</v>
      </c>
      <c r="D10" s="112"/>
      <c r="E10" s="188" t="str">
        <f t="shared" si="0"/>
        <v/>
      </c>
      <c r="F10" s="189"/>
      <c r="G10" s="189"/>
      <c r="H10" s="190"/>
      <c r="I10" s="4">
        <f t="shared" si="1"/>
        <v>0</v>
      </c>
      <c r="J10" s="17" t="s">
        <v>0</v>
      </c>
      <c r="K10" s="115"/>
      <c r="L10" s="129"/>
      <c r="M10" s="118"/>
      <c r="N10" s="114">
        <f t="shared" si="2"/>
        <v>0</v>
      </c>
    </row>
    <row r="11" spans="1:14" ht="46.5" customHeight="1">
      <c r="A11" s="107" t="s">
        <v>6</v>
      </c>
      <c r="B11" s="110"/>
      <c r="C11" s="16" t="s">
        <v>5</v>
      </c>
      <c r="D11" s="112"/>
      <c r="E11" s="188" t="str">
        <f t="shared" si="0"/>
        <v/>
      </c>
      <c r="F11" s="189"/>
      <c r="G11" s="189"/>
      <c r="H11" s="190"/>
      <c r="I11" s="4">
        <f t="shared" si="1"/>
        <v>0</v>
      </c>
      <c r="J11" s="17" t="s">
        <v>0</v>
      </c>
      <c r="K11" s="115"/>
      <c r="L11" s="129"/>
      <c r="M11" s="118"/>
      <c r="N11" s="114">
        <f t="shared" si="2"/>
        <v>0</v>
      </c>
    </row>
    <row r="12" spans="1:14" ht="46.5" customHeight="1">
      <c r="A12" s="107" t="s">
        <v>6</v>
      </c>
      <c r="B12" s="110"/>
      <c r="C12" s="16" t="s">
        <v>5</v>
      </c>
      <c r="D12" s="112"/>
      <c r="E12" s="188" t="str">
        <f t="shared" si="0"/>
        <v/>
      </c>
      <c r="F12" s="189"/>
      <c r="G12" s="189"/>
      <c r="H12" s="190"/>
      <c r="I12" s="4">
        <f t="shared" si="1"/>
        <v>0</v>
      </c>
      <c r="J12" s="17" t="s">
        <v>0</v>
      </c>
      <c r="K12" s="115"/>
      <c r="L12" s="129"/>
      <c r="M12" s="118"/>
      <c r="N12" s="114">
        <f t="shared" si="2"/>
        <v>0</v>
      </c>
    </row>
    <row r="13" spans="1:14" ht="46.5" customHeight="1">
      <c r="A13" s="107" t="s">
        <v>6</v>
      </c>
      <c r="B13" s="110"/>
      <c r="C13" s="16" t="s">
        <v>5</v>
      </c>
      <c r="D13" s="112"/>
      <c r="E13" s="188" t="str">
        <f t="shared" si="0"/>
        <v/>
      </c>
      <c r="F13" s="189"/>
      <c r="G13" s="189"/>
      <c r="H13" s="190"/>
      <c r="I13" s="4">
        <f t="shared" si="1"/>
        <v>0</v>
      </c>
      <c r="J13" s="17" t="s">
        <v>0</v>
      </c>
      <c r="K13" s="115"/>
      <c r="L13" s="129"/>
      <c r="M13" s="118"/>
      <c r="N13" s="114">
        <f t="shared" si="2"/>
        <v>0</v>
      </c>
    </row>
    <row r="14" spans="1:14" ht="46.5" customHeight="1">
      <c r="A14" s="107" t="s">
        <v>6</v>
      </c>
      <c r="B14" s="110"/>
      <c r="C14" s="16" t="s">
        <v>5</v>
      </c>
      <c r="D14" s="112"/>
      <c r="E14" s="188" t="str">
        <f t="shared" si="0"/>
        <v/>
      </c>
      <c r="F14" s="189"/>
      <c r="G14" s="189"/>
      <c r="H14" s="190"/>
      <c r="I14" s="4">
        <f t="shared" si="1"/>
        <v>0</v>
      </c>
      <c r="J14" s="17" t="s">
        <v>0</v>
      </c>
      <c r="K14" s="115"/>
      <c r="L14" s="129"/>
      <c r="M14" s="118"/>
      <c r="N14" s="114">
        <f t="shared" si="2"/>
        <v>0</v>
      </c>
    </row>
    <row r="15" spans="1:14" ht="46.5" customHeight="1">
      <c r="A15" s="107" t="s">
        <v>6</v>
      </c>
      <c r="B15" s="110"/>
      <c r="C15" s="16" t="s">
        <v>5</v>
      </c>
      <c r="D15" s="112"/>
      <c r="E15" s="188" t="str">
        <f t="shared" si="0"/>
        <v/>
      </c>
      <c r="F15" s="189"/>
      <c r="G15" s="189"/>
      <c r="H15" s="190"/>
      <c r="I15" s="4">
        <f t="shared" si="1"/>
        <v>0</v>
      </c>
      <c r="J15" s="17" t="s">
        <v>0</v>
      </c>
      <c r="K15" s="115"/>
      <c r="L15" s="129"/>
      <c r="M15" s="118"/>
      <c r="N15" s="114">
        <f t="shared" si="2"/>
        <v>0</v>
      </c>
    </row>
    <row r="16" spans="1:14" ht="46.5" customHeight="1">
      <c r="A16" s="107" t="s">
        <v>6</v>
      </c>
      <c r="B16" s="110"/>
      <c r="C16" s="16" t="s">
        <v>5</v>
      </c>
      <c r="D16" s="112"/>
      <c r="E16" s="188" t="str">
        <f t="shared" si="0"/>
        <v/>
      </c>
      <c r="F16" s="189"/>
      <c r="G16" s="189"/>
      <c r="H16" s="190"/>
      <c r="I16" s="4">
        <f t="shared" si="1"/>
        <v>0</v>
      </c>
      <c r="J16" s="17" t="s">
        <v>0</v>
      </c>
      <c r="K16" s="115"/>
      <c r="L16" s="129"/>
      <c r="M16" s="118"/>
      <c r="N16" s="114">
        <f t="shared" si="2"/>
        <v>0</v>
      </c>
    </row>
    <row r="17" spans="1:14" ht="46.5" customHeight="1">
      <c r="A17" s="107" t="s">
        <v>6</v>
      </c>
      <c r="B17" s="110"/>
      <c r="C17" s="16" t="s">
        <v>5</v>
      </c>
      <c r="D17" s="112"/>
      <c r="E17" s="188" t="str">
        <f t="shared" si="0"/>
        <v/>
      </c>
      <c r="F17" s="189"/>
      <c r="G17" s="189"/>
      <c r="H17" s="190"/>
      <c r="I17" s="4">
        <f t="shared" si="1"/>
        <v>0</v>
      </c>
      <c r="J17" s="17" t="s">
        <v>0</v>
      </c>
      <c r="K17" s="115"/>
      <c r="L17" s="129"/>
      <c r="M17" s="118"/>
      <c r="N17" s="114">
        <f t="shared" si="2"/>
        <v>0</v>
      </c>
    </row>
    <row r="18" spans="1:14" ht="46.5" customHeight="1">
      <c r="A18" s="107" t="s">
        <v>6</v>
      </c>
      <c r="B18" s="110"/>
      <c r="C18" s="16" t="s">
        <v>5</v>
      </c>
      <c r="D18" s="112"/>
      <c r="E18" s="188" t="str">
        <f t="shared" si="0"/>
        <v/>
      </c>
      <c r="F18" s="189"/>
      <c r="G18" s="189"/>
      <c r="H18" s="190"/>
      <c r="I18" s="4">
        <f t="shared" si="1"/>
        <v>0</v>
      </c>
      <c r="J18" s="17" t="s">
        <v>0</v>
      </c>
      <c r="K18" s="115"/>
      <c r="L18" s="129"/>
      <c r="M18" s="118"/>
      <c r="N18" s="114">
        <f t="shared" si="2"/>
        <v>0</v>
      </c>
    </row>
    <row r="19" spans="1:14" ht="46.5" customHeight="1">
      <c r="A19" s="107" t="s">
        <v>6</v>
      </c>
      <c r="B19" s="110"/>
      <c r="C19" s="16" t="s">
        <v>5</v>
      </c>
      <c r="D19" s="112"/>
      <c r="E19" s="188" t="str">
        <f t="shared" si="0"/>
        <v/>
      </c>
      <c r="F19" s="189"/>
      <c r="G19" s="189"/>
      <c r="H19" s="190"/>
      <c r="I19" s="4">
        <f t="shared" si="1"/>
        <v>0</v>
      </c>
      <c r="J19" s="17" t="s">
        <v>0</v>
      </c>
      <c r="K19" s="115"/>
      <c r="L19" s="129"/>
      <c r="M19" s="118"/>
      <c r="N19" s="114">
        <f t="shared" si="2"/>
        <v>0</v>
      </c>
    </row>
    <row r="20" spans="1:14" ht="46.5" customHeight="1">
      <c r="A20" s="107" t="s">
        <v>6</v>
      </c>
      <c r="B20" s="110"/>
      <c r="C20" s="16" t="s">
        <v>5</v>
      </c>
      <c r="D20" s="112"/>
      <c r="E20" s="188" t="str">
        <f t="shared" si="0"/>
        <v/>
      </c>
      <c r="F20" s="189"/>
      <c r="G20" s="189"/>
      <c r="H20" s="190"/>
      <c r="I20" s="4">
        <f t="shared" si="1"/>
        <v>0</v>
      </c>
      <c r="J20" s="17" t="s">
        <v>0</v>
      </c>
      <c r="K20" s="115"/>
      <c r="L20" s="129"/>
      <c r="M20" s="118"/>
      <c r="N20" s="114">
        <f t="shared" si="2"/>
        <v>0</v>
      </c>
    </row>
    <row r="21" spans="1:14" ht="46.5" customHeight="1">
      <c r="A21" s="107" t="s">
        <v>6</v>
      </c>
      <c r="B21" s="110"/>
      <c r="C21" s="16" t="s">
        <v>5</v>
      </c>
      <c r="D21" s="112"/>
      <c r="E21" s="188" t="str">
        <f t="shared" si="0"/>
        <v/>
      </c>
      <c r="F21" s="189"/>
      <c r="G21" s="189"/>
      <c r="H21" s="190"/>
      <c r="I21" s="4">
        <f t="shared" si="1"/>
        <v>0</v>
      </c>
      <c r="J21" s="17" t="s">
        <v>0</v>
      </c>
      <c r="K21" s="115"/>
      <c r="L21" s="129"/>
      <c r="M21" s="118"/>
      <c r="N21" s="114">
        <f t="shared" si="2"/>
        <v>0</v>
      </c>
    </row>
    <row r="22" spans="1:14" ht="46.5" customHeight="1">
      <c r="A22" s="107" t="s">
        <v>6</v>
      </c>
      <c r="B22" s="110"/>
      <c r="C22" s="16" t="s">
        <v>5</v>
      </c>
      <c r="D22" s="112"/>
      <c r="E22" s="188" t="str">
        <f t="shared" si="0"/>
        <v/>
      </c>
      <c r="F22" s="189"/>
      <c r="G22" s="189"/>
      <c r="H22" s="190"/>
      <c r="I22" s="4">
        <f t="shared" si="1"/>
        <v>0</v>
      </c>
      <c r="J22" s="17" t="s">
        <v>0</v>
      </c>
      <c r="K22" s="115"/>
      <c r="L22" s="129"/>
      <c r="M22" s="118"/>
      <c r="N22" s="114">
        <f t="shared" si="2"/>
        <v>0</v>
      </c>
    </row>
    <row r="23" spans="1:14" ht="46.5" customHeight="1">
      <c r="A23" s="107" t="s">
        <v>6</v>
      </c>
      <c r="B23" s="110"/>
      <c r="C23" s="16" t="s">
        <v>5</v>
      </c>
      <c r="D23" s="112"/>
      <c r="E23" s="188" t="str">
        <f t="shared" si="0"/>
        <v/>
      </c>
      <c r="F23" s="189"/>
      <c r="G23" s="189"/>
      <c r="H23" s="190"/>
      <c r="I23" s="4">
        <f t="shared" si="1"/>
        <v>0</v>
      </c>
      <c r="J23" s="17" t="s">
        <v>0</v>
      </c>
      <c r="K23" s="115"/>
      <c r="L23" s="129"/>
      <c r="M23" s="118"/>
      <c r="N23" s="114">
        <f t="shared" si="2"/>
        <v>0</v>
      </c>
    </row>
    <row r="24" spans="1:14" ht="46.5" customHeight="1">
      <c r="A24" s="107" t="s">
        <v>6</v>
      </c>
      <c r="B24" s="110"/>
      <c r="C24" s="16" t="s">
        <v>5</v>
      </c>
      <c r="D24" s="112"/>
      <c r="E24" s="188" t="str">
        <f t="shared" si="0"/>
        <v/>
      </c>
      <c r="F24" s="189"/>
      <c r="G24" s="189"/>
      <c r="H24" s="190"/>
      <c r="I24" s="4">
        <f t="shared" si="1"/>
        <v>0</v>
      </c>
      <c r="J24" s="17" t="s">
        <v>0</v>
      </c>
      <c r="K24" s="116"/>
      <c r="L24" s="129"/>
      <c r="M24" s="118"/>
      <c r="N24" s="114">
        <f t="shared" si="2"/>
        <v>0</v>
      </c>
    </row>
    <row r="25" spans="1:14" ht="46.5" customHeight="1">
      <c r="A25" s="107" t="s">
        <v>6</v>
      </c>
      <c r="B25" s="110"/>
      <c r="C25" s="16" t="s">
        <v>5</v>
      </c>
      <c r="D25" s="112"/>
      <c r="E25" s="188" t="str">
        <f t="shared" si="0"/>
        <v/>
      </c>
      <c r="F25" s="189"/>
      <c r="G25" s="189"/>
      <c r="H25" s="190"/>
      <c r="I25" s="4">
        <f t="shared" si="1"/>
        <v>0</v>
      </c>
      <c r="J25" s="17" t="s">
        <v>0</v>
      </c>
      <c r="K25" s="115"/>
      <c r="L25" s="129"/>
      <c r="M25" s="118"/>
      <c r="N25" s="114">
        <f t="shared" si="2"/>
        <v>0</v>
      </c>
    </row>
    <row r="26" spans="1:14" ht="46.5" customHeight="1">
      <c r="A26" s="107" t="s">
        <v>6</v>
      </c>
      <c r="B26" s="110"/>
      <c r="C26" s="16" t="s">
        <v>5</v>
      </c>
      <c r="D26" s="112"/>
      <c r="E26" s="188" t="str">
        <f t="shared" si="0"/>
        <v/>
      </c>
      <c r="F26" s="189"/>
      <c r="G26" s="189"/>
      <c r="H26" s="190"/>
      <c r="I26" s="4">
        <f t="shared" si="1"/>
        <v>0</v>
      </c>
      <c r="J26" s="17" t="s">
        <v>0</v>
      </c>
      <c r="K26" s="115"/>
      <c r="L26" s="129"/>
      <c r="M26" s="118"/>
      <c r="N26" s="114">
        <f t="shared" si="2"/>
        <v>0</v>
      </c>
    </row>
    <row r="27" spans="1:14" ht="46.5" customHeight="1">
      <c r="A27" s="107" t="s">
        <v>6</v>
      </c>
      <c r="B27" s="110"/>
      <c r="C27" s="16" t="s">
        <v>5</v>
      </c>
      <c r="D27" s="112"/>
      <c r="E27" s="188" t="str">
        <f t="shared" si="0"/>
        <v/>
      </c>
      <c r="F27" s="189"/>
      <c r="G27" s="189"/>
      <c r="H27" s="190"/>
      <c r="I27" s="4">
        <f t="shared" si="1"/>
        <v>0</v>
      </c>
      <c r="J27" s="17" t="s">
        <v>0</v>
      </c>
      <c r="K27" s="115"/>
      <c r="L27" s="129"/>
      <c r="M27" s="118"/>
      <c r="N27" s="114">
        <f t="shared" si="2"/>
        <v>0</v>
      </c>
    </row>
    <row r="28" spans="1:14" ht="46.5" customHeight="1">
      <c r="A28" s="107" t="s">
        <v>6</v>
      </c>
      <c r="B28" s="110"/>
      <c r="C28" s="16" t="s">
        <v>5</v>
      </c>
      <c r="D28" s="112"/>
      <c r="E28" s="188" t="str">
        <f t="shared" si="0"/>
        <v/>
      </c>
      <c r="F28" s="189"/>
      <c r="G28" s="189"/>
      <c r="H28" s="190"/>
      <c r="I28" s="4">
        <f t="shared" si="1"/>
        <v>0</v>
      </c>
      <c r="J28" s="17" t="s">
        <v>0</v>
      </c>
      <c r="K28" s="115"/>
      <c r="L28" s="129"/>
      <c r="M28" s="118"/>
      <c r="N28" s="114">
        <f t="shared" si="2"/>
        <v>0</v>
      </c>
    </row>
    <row r="29" spans="1:14" ht="46.5" customHeight="1">
      <c r="A29" s="107" t="s">
        <v>6</v>
      </c>
      <c r="B29" s="110"/>
      <c r="C29" s="16" t="s">
        <v>5</v>
      </c>
      <c r="D29" s="112"/>
      <c r="E29" s="188" t="str">
        <f t="shared" si="0"/>
        <v/>
      </c>
      <c r="F29" s="189"/>
      <c r="G29" s="189"/>
      <c r="H29" s="190"/>
      <c r="I29" s="4">
        <f t="shared" si="1"/>
        <v>0</v>
      </c>
      <c r="J29" s="17" t="s">
        <v>0</v>
      </c>
      <c r="K29" s="115"/>
      <c r="L29" s="129"/>
      <c r="M29" s="118"/>
      <c r="N29" s="114">
        <f t="shared" si="2"/>
        <v>0</v>
      </c>
    </row>
    <row r="30" spans="1:14" ht="46.5" customHeight="1" thickBot="1">
      <c r="A30" s="108" t="s">
        <v>6</v>
      </c>
      <c r="B30" s="111"/>
      <c r="C30" s="18" t="s">
        <v>5</v>
      </c>
      <c r="D30" s="113"/>
      <c r="E30" s="174" t="str">
        <f>IF(N30&gt;0,FLOOR(N30,"0:30"),"")</f>
        <v/>
      </c>
      <c r="F30" s="175"/>
      <c r="G30" s="175"/>
      <c r="H30" s="176"/>
      <c r="I30" s="4">
        <f t="shared" si="1"/>
        <v>0</v>
      </c>
      <c r="J30" s="17" t="s">
        <v>0</v>
      </c>
      <c r="K30" s="117"/>
      <c r="L30" s="130"/>
      <c r="M30" s="118"/>
      <c r="N30" s="114">
        <f t="shared" si="2"/>
        <v>0</v>
      </c>
    </row>
    <row r="31" spans="1:14" ht="46.5" customHeight="1" thickBot="1">
      <c r="A31" s="109" t="s">
        <v>33</v>
      </c>
      <c r="B31" s="177"/>
      <c r="C31" s="178"/>
      <c r="D31" s="179"/>
      <c r="E31" s="180">
        <f>SUM(E8:H30)</f>
        <v>0</v>
      </c>
      <c r="F31" s="181"/>
      <c r="G31" s="181"/>
      <c r="H31" s="182"/>
      <c r="I31" s="3">
        <f>SUM(I8:I30)</f>
        <v>0</v>
      </c>
      <c r="J31" s="19" t="s">
        <v>0</v>
      </c>
      <c r="K31" s="172"/>
      <c r="L31" s="173"/>
    </row>
    <row r="32" spans="1:14" ht="19.5" customHeight="1" thickBot="1">
      <c r="A32" s="20"/>
      <c r="B32" s="21"/>
      <c r="C32" s="21"/>
      <c r="D32" s="21"/>
      <c r="E32" s="6"/>
      <c r="F32" s="6"/>
      <c r="G32" s="21"/>
      <c r="H32" s="21"/>
      <c r="I32" s="5"/>
      <c r="J32" s="10"/>
      <c r="K32" s="22"/>
      <c r="L32" s="22"/>
    </row>
    <row r="33" spans="1:12" ht="30" customHeight="1" thickBot="1">
      <c r="E33" s="183" t="s">
        <v>4</v>
      </c>
      <c r="F33" s="184"/>
      <c r="G33" s="184"/>
      <c r="H33" s="185"/>
      <c r="I33" s="23" t="s">
        <v>3</v>
      </c>
      <c r="K33" s="1"/>
      <c r="L33" s="119"/>
    </row>
    <row r="34" spans="1:12" ht="30" customHeight="1" thickBot="1">
      <c r="A34" s="24" t="s">
        <v>2</v>
      </c>
      <c r="B34" s="184" t="str">
        <f ca="1">B4</f>
        <v>○○太郎</v>
      </c>
      <c r="C34" s="184"/>
      <c r="D34" s="185"/>
      <c r="E34" s="186">
        <f>SUM(E31)*24</f>
        <v>0</v>
      </c>
      <c r="F34" s="187"/>
      <c r="G34" s="184" t="s">
        <v>1</v>
      </c>
      <c r="H34" s="185"/>
      <c r="I34" s="2">
        <f>SUM(I31)</f>
        <v>0</v>
      </c>
      <c r="K34" s="1"/>
      <c r="L34" s="119"/>
    </row>
  </sheetData>
  <sheetProtection sheet="1" objects="1" scenarios="1" selectLockedCells="1"/>
  <mergeCells count="37">
    <mergeCell ref="C1:K2"/>
    <mergeCell ref="B3:D3"/>
    <mergeCell ref="B4:D4"/>
    <mergeCell ref="B5:D5"/>
    <mergeCell ref="B7:D7"/>
    <mergeCell ref="E7:H7"/>
    <mergeCell ref="I7:J7"/>
    <mergeCell ref="E17:H17"/>
    <mergeCell ref="E8:H8"/>
    <mergeCell ref="E9:H9"/>
    <mergeCell ref="E10:H10"/>
    <mergeCell ref="E11:H11"/>
    <mergeCell ref="E12:H12"/>
    <mergeCell ref="E13:H13"/>
    <mergeCell ref="E14:H14"/>
    <mergeCell ref="E15:H15"/>
    <mergeCell ref="E16:H16"/>
    <mergeCell ref="B34:D34"/>
    <mergeCell ref="E34:F34"/>
    <mergeCell ref="G34:H34"/>
    <mergeCell ref="E29:H29"/>
    <mergeCell ref="E18:H18"/>
    <mergeCell ref="E19:H19"/>
    <mergeCell ref="E20:H20"/>
    <mergeCell ref="E21:H21"/>
    <mergeCell ref="E22:H22"/>
    <mergeCell ref="E23:H23"/>
    <mergeCell ref="E24:H24"/>
    <mergeCell ref="E25:H25"/>
    <mergeCell ref="E26:H26"/>
    <mergeCell ref="E27:H27"/>
    <mergeCell ref="E28:H28"/>
    <mergeCell ref="K31:L31"/>
    <mergeCell ref="E30:H30"/>
    <mergeCell ref="B31:D31"/>
    <mergeCell ref="E31:H31"/>
    <mergeCell ref="E33:H33"/>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【記入例】人件費Sheet1</vt:lpstr>
      <vt:lpstr>○○太郎</vt:lpstr>
      <vt:lpstr>【記入例】人件費個別明細表○月</vt:lpstr>
      <vt:lpstr>人件費個別明細表4月</vt:lpstr>
      <vt:lpstr>H28_5月</vt:lpstr>
      <vt:lpstr>H28_6月</vt:lpstr>
      <vt:lpstr>H28_7月</vt:lpstr>
      <vt:lpstr>H28_8月</vt:lpstr>
      <vt:lpstr>H28_9月</vt:lpstr>
      <vt:lpstr>H28_10月</vt:lpstr>
      <vt:lpstr>H28_11月</vt:lpstr>
      <vt:lpstr>H28_12月</vt:lpstr>
      <vt:lpstr>【記入例】人件費Sheet1!Print_Area</vt:lpstr>
      <vt:lpstr>【記入例】人件費個別明細表○月!Print_Area</vt:lpstr>
      <vt:lpstr>○○太郎!Print_Area</vt:lpstr>
      <vt:lpstr>H28_10月!Print_Area</vt:lpstr>
      <vt:lpstr>H28_11月!Print_Area</vt:lpstr>
      <vt:lpstr>H28_12月!Print_Area</vt:lpstr>
      <vt:lpstr>H28_5月!Print_Area</vt:lpstr>
      <vt:lpstr>H28_6月!Print_Area</vt:lpstr>
      <vt:lpstr>H28_7月!Print_Area</vt:lpstr>
      <vt:lpstr>H28_8月!Print_Area</vt:lpstr>
      <vt:lpstr>H28_9月!Print_Area</vt:lpstr>
      <vt:lpstr>人件費個別明細表4月!Print_Area</vt:lpstr>
      <vt:lpstr>【記入例】人件費Sheet1!Print_Titles</vt:lpstr>
      <vt:lpstr>○○太郎!Print_Titles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2016-09-27T02:17:41Z</dcterms:modified>
</cp:coreProperties>
</file>